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PivotChartFilter="1"/>
  <mc:AlternateContent xmlns:mc="http://schemas.openxmlformats.org/markup-compatibility/2006">
    <mc:Choice Requires="x15">
      <x15ac:absPath xmlns:x15ac="http://schemas.microsoft.com/office/spreadsheetml/2010/11/ac" url="C:\Users\s.riet\Desktop\CMS\"/>
    </mc:Choice>
  </mc:AlternateContent>
  <xr:revisionPtr revIDLastSave="0" documentId="8_{F9D0702C-DE4F-4E22-8C5A-9C73A20A72C1}" xr6:coauthVersionLast="47" xr6:coauthVersionMax="47" xr10:uidLastSave="{00000000-0000-0000-0000-000000000000}"/>
  <bookViews>
    <workbookView xWindow="28680" yWindow="-120" windowWidth="38640" windowHeight="21240"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Dagoverzicht!$B$2:$E$133</definedName>
    <definedName name="_xlnm.Print_Area" localSheetId="2">Jaaroverzicht!$A$1:$B$18</definedName>
    <definedName name="_xlnm.Print_Area" localSheetId="1">Weekoverzicht!$B$1:$G$62</definedName>
    <definedName name="_xlnm.Print_Area" localSheetId="3">'Weekoverzicht in %'!$A$1:$D$62</definedName>
    <definedName name="_xlnm.Print_Titles" localSheetId="0">Dagoverzicht!$2:$9</definedName>
    <definedName name="_xlnm.Print_Titles" localSheetId="2">Jaaroverzicht!$1:$7</definedName>
    <definedName name="_xlnm.Print_Titles" localSheetId="1">Weekoverzicht!$1:$8</definedName>
    <definedName name="_xlnm.Print_Titles" localSheetId="3">'Weekoverzicht in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3" i="19" l="1"/>
  <c r="F374" i="6"/>
  <c r="F373" i="6"/>
  <c r="F372" i="6"/>
  <c r="F371" i="6"/>
  <c r="F370" i="6"/>
  <c r="F369" i="6"/>
  <c r="F368" i="6"/>
  <c r="G373" i="6" s="1"/>
  <c r="F367" i="6"/>
  <c r="F366" i="6"/>
  <c r="F365" i="6"/>
  <c r="F364" i="6"/>
  <c r="F363" i="6"/>
  <c r="F362" i="6"/>
  <c r="F361" i="6"/>
  <c r="G363" i="6" s="1"/>
  <c r="F360" i="6"/>
  <c r="F359" i="6"/>
  <c r="F358" i="6"/>
  <c r="F357" i="6"/>
  <c r="F31" i="6"/>
  <c r="F30" i="6"/>
  <c r="F29" i="6"/>
  <c r="F28" i="6"/>
  <c r="F27" i="6"/>
  <c r="F26" i="6"/>
  <c r="F25" i="6"/>
  <c r="G30" i="6" s="1"/>
  <c r="F24" i="6"/>
  <c r="F23" i="6"/>
  <c r="F22" i="6"/>
  <c r="F21" i="6"/>
  <c r="F20" i="6"/>
  <c r="F19" i="6"/>
  <c r="F18" i="6"/>
  <c r="G24" i="6" s="1"/>
  <c r="F17" i="6"/>
  <c r="F16" i="6"/>
  <c r="F15" i="6"/>
  <c r="F14" i="6"/>
  <c r="F13" i="6"/>
  <c r="F12" i="6"/>
  <c r="F11" i="6"/>
  <c r="G14" i="6" s="1"/>
  <c r="F356" i="6"/>
  <c r="F355" i="6"/>
  <c r="F354" i="6"/>
  <c r="G358" i="6" s="1"/>
  <c r="F353" i="6"/>
  <c r="F352" i="6"/>
  <c r="F351" i="6"/>
  <c r="F350" i="6"/>
  <c r="F349" i="6"/>
  <c r="F348" i="6"/>
  <c r="F347" i="6"/>
  <c r="G353" i="6" s="1"/>
  <c r="F346" i="6"/>
  <c r="F345" i="6"/>
  <c r="F344" i="6"/>
  <c r="F343" i="6"/>
  <c r="F342" i="6"/>
  <c r="F341" i="6"/>
  <c r="F340" i="6"/>
  <c r="F339" i="6"/>
  <c r="F338" i="6"/>
  <c r="F337" i="6"/>
  <c r="F336" i="6"/>
  <c r="F335" i="6"/>
  <c r="F334" i="6"/>
  <c r="F333" i="6"/>
  <c r="G339" i="6" s="1"/>
  <c r="F332" i="6"/>
  <c r="F331" i="6"/>
  <c r="F330" i="6"/>
  <c r="F329" i="6"/>
  <c r="F328" i="6"/>
  <c r="F327" i="6"/>
  <c r="F326" i="6"/>
  <c r="F325" i="6"/>
  <c r="F324" i="6"/>
  <c r="F323" i="6"/>
  <c r="F322" i="6"/>
  <c r="F321" i="6"/>
  <c r="F320" i="6"/>
  <c r="F319" i="6"/>
  <c r="G322" i="6" s="1"/>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G294" i="6" s="1"/>
  <c r="F290" i="6"/>
  <c r="F289" i="6"/>
  <c r="F288" i="6"/>
  <c r="F287" i="6"/>
  <c r="F286" i="6"/>
  <c r="F285" i="6"/>
  <c r="F284" i="6"/>
  <c r="G290" i="6" s="1"/>
  <c r="F283" i="6"/>
  <c r="F282" i="6"/>
  <c r="F281" i="6"/>
  <c r="F280" i="6"/>
  <c r="F279" i="6"/>
  <c r="F278" i="6"/>
  <c r="F277" i="6"/>
  <c r="G278" i="6" s="1"/>
  <c r="F276" i="6"/>
  <c r="F275" i="6"/>
  <c r="F274" i="6"/>
  <c r="F273" i="6"/>
  <c r="F272" i="6"/>
  <c r="F271" i="6"/>
  <c r="F270" i="6"/>
  <c r="F269" i="6"/>
  <c r="F268" i="6"/>
  <c r="F267" i="6"/>
  <c r="F266" i="6"/>
  <c r="F265" i="6"/>
  <c r="F264" i="6"/>
  <c r="F263" i="6"/>
  <c r="G265" i="6" s="1"/>
  <c r="F262" i="6"/>
  <c r="F261" i="6"/>
  <c r="F260" i="6"/>
  <c r="F259" i="6"/>
  <c r="F258" i="6"/>
  <c r="F257" i="6"/>
  <c r="F256" i="6"/>
  <c r="G260" i="6" s="1"/>
  <c r="F255" i="6"/>
  <c r="F254" i="6"/>
  <c r="F253" i="6"/>
  <c r="F252" i="6"/>
  <c r="F251" i="6"/>
  <c r="F250" i="6"/>
  <c r="F249" i="6"/>
  <c r="G252" i="6" s="1"/>
  <c r="F248" i="6"/>
  <c r="F247" i="6"/>
  <c r="F246" i="6"/>
  <c r="F245" i="6"/>
  <c r="F244" i="6"/>
  <c r="F243" i="6"/>
  <c r="F242" i="6"/>
  <c r="G246" i="6" s="1"/>
  <c r="F241" i="6"/>
  <c r="F240" i="6"/>
  <c r="F239" i="6"/>
  <c r="F238" i="6"/>
  <c r="F237" i="6"/>
  <c r="F236" i="6"/>
  <c r="F235" i="6"/>
  <c r="G237" i="6" s="1"/>
  <c r="F234" i="6"/>
  <c r="F233" i="6"/>
  <c r="F232" i="6"/>
  <c r="F231" i="6"/>
  <c r="F230" i="6"/>
  <c r="F229" i="6"/>
  <c r="F228" i="6"/>
  <c r="G233" i="6" s="1"/>
  <c r="F227" i="6"/>
  <c r="F226" i="6"/>
  <c r="F225" i="6"/>
  <c r="F224" i="6"/>
  <c r="F223" i="6"/>
  <c r="F222" i="6"/>
  <c r="F221" i="6"/>
  <c r="G223" i="6" s="1"/>
  <c r="F220" i="6"/>
  <c r="F219" i="6"/>
  <c r="F218" i="6"/>
  <c r="F217" i="6"/>
  <c r="F216" i="6"/>
  <c r="F215" i="6"/>
  <c r="F214" i="6"/>
  <c r="G219" i="6" s="1"/>
  <c r="F213" i="6"/>
  <c r="F212" i="6"/>
  <c r="F211" i="6"/>
  <c r="F210" i="6"/>
  <c r="F209" i="6"/>
  <c r="F208" i="6"/>
  <c r="F207" i="6"/>
  <c r="G212" i="6" s="1"/>
  <c r="F206" i="6"/>
  <c r="F205" i="6"/>
  <c r="F204" i="6"/>
  <c r="F203" i="6"/>
  <c r="F202" i="6"/>
  <c r="F201" i="6"/>
  <c r="F200" i="6"/>
  <c r="G203" i="6" s="1"/>
  <c r="F199" i="6"/>
  <c r="F198" i="6"/>
  <c r="F197" i="6"/>
  <c r="F196" i="6"/>
  <c r="F195" i="6"/>
  <c r="F194" i="6"/>
  <c r="F193" i="6"/>
  <c r="G196" i="6" s="1"/>
  <c r="F192" i="6"/>
  <c r="F191" i="6"/>
  <c r="F190" i="6"/>
  <c r="F189" i="6"/>
  <c r="F188" i="6"/>
  <c r="F187" i="6"/>
  <c r="F186" i="6"/>
  <c r="G190" i="6" s="1"/>
  <c r="F185" i="6"/>
  <c r="F184" i="6"/>
  <c r="F183" i="6"/>
  <c r="F182" i="6"/>
  <c r="F181" i="6"/>
  <c r="F180" i="6"/>
  <c r="F179" i="6"/>
  <c r="G184" i="6" s="1"/>
  <c r="F178" i="6"/>
  <c r="F177" i="6"/>
  <c r="F176" i="6"/>
  <c r="F175" i="6"/>
  <c r="F174" i="6"/>
  <c r="F173" i="6"/>
  <c r="F172" i="6"/>
  <c r="G178" i="6" s="1"/>
  <c r="F171" i="6"/>
  <c r="F170" i="6"/>
  <c r="F169" i="6"/>
  <c r="F168" i="6"/>
  <c r="F167" i="6"/>
  <c r="F166" i="6"/>
  <c r="F165" i="6"/>
  <c r="G168" i="6" s="1"/>
  <c r="F164" i="6"/>
  <c r="F163" i="6"/>
  <c r="F162" i="6"/>
  <c r="F161" i="6"/>
  <c r="F160" i="6"/>
  <c r="F159" i="6"/>
  <c r="F158" i="6"/>
  <c r="G163" i="6" s="1"/>
  <c r="F157" i="6"/>
  <c r="F156" i="6"/>
  <c r="F155" i="6"/>
  <c r="F154" i="6"/>
  <c r="F153" i="6"/>
  <c r="F152" i="6"/>
  <c r="F151" i="6"/>
  <c r="G154" i="6" s="1"/>
  <c r="F150" i="6"/>
  <c r="F149" i="6"/>
  <c r="F148" i="6"/>
  <c r="F147" i="6"/>
  <c r="F146" i="6"/>
  <c r="F145" i="6"/>
  <c r="F144" i="6"/>
  <c r="G149" i="6" s="1"/>
  <c r="F143" i="6"/>
  <c r="F142" i="6"/>
  <c r="F141" i="6"/>
  <c r="F140" i="6"/>
  <c r="F139" i="6"/>
  <c r="F138" i="6"/>
  <c r="F137" i="6"/>
  <c r="G140" i="6" s="1"/>
  <c r="F136" i="6"/>
  <c r="F135" i="6"/>
  <c r="F134" i="6"/>
  <c r="F133" i="6"/>
  <c r="F132" i="6"/>
  <c r="F131" i="6"/>
  <c r="F130" i="6"/>
  <c r="G133" i="6" s="1"/>
  <c r="F129" i="6"/>
  <c r="F128" i="6"/>
  <c r="F127" i="6"/>
  <c r="F126" i="6"/>
  <c r="F125" i="6"/>
  <c r="F124" i="6"/>
  <c r="F123" i="6"/>
  <c r="G128" i="6" s="1"/>
  <c r="F122" i="6"/>
  <c r="F121" i="6"/>
  <c r="F120" i="6"/>
  <c r="F119" i="6"/>
  <c r="F118" i="6"/>
  <c r="F117" i="6"/>
  <c r="F116" i="6"/>
  <c r="G120" i="6" s="1"/>
  <c r="F115" i="6"/>
  <c r="F114" i="6"/>
  <c r="F113" i="6"/>
  <c r="F112" i="6"/>
  <c r="F111" i="6"/>
  <c r="F110" i="6"/>
  <c r="F109" i="6"/>
  <c r="G112" i="6" s="1"/>
  <c r="F108" i="6"/>
  <c r="F107" i="6"/>
  <c r="F106" i="6"/>
  <c r="F105" i="6"/>
  <c r="F104" i="6"/>
  <c r="F103" i="6"/>
  <c r="F102" i="6"/>
  <c r="F101" i="6"/>
  <c r="F100" i="6"/>
  <c r="F99" i="6"/>
  <c r="F98" i="6"/>
  <c r="F97" i="6"/>
  <c r="F96" i="6"/>
  <c r="F95" i="6"/>
  <c r="G98" i="6" s="1"/>
  <c r="F94" i="6"/>
  <c r="F93" i="6"/>
  <c r="F92" i="6"/>
  <c r="F91" i="6"/>
  <c r="F90" i="6"/>
  <c r="F89" i="6"/>
  <c r="F88" i="6"/>
  <c r="G93" i="6" s="1"/>
  <c r="F87" i="6"/>
  <c r="F86" i="6"/>
  <c r="F85" i="6"/>
  <c r="F84" i="6"/>
  <c r="F83" i="6"/>
  <c r="F82" i="6"/>
  <c r="F81" i="6"/>
  <c r="G85" i="6" s="1"/>
  <c r="F80" i="6"/>
  <c r="F79" i="6"/>
  <c r="F78" i="6"/>
  <c r="F77" i="6"/>
  <c r="F76" i="6"/>
  <c r="F75" i="6"/>
  <c r="F74" i="6"/>
  <c r="F73" i="6"/>
  <c r="F72" i="6"/>
  <c r="F71" i="6"/>
  <c r="F70" i="6"/>
  <c r="F69" i="6"/>
  <c r="F68" i="6"/>
  <c r="F67" i="6"/>
  <c r="G69" i="6" s="1"/>
  <c r="F66" i="6"/>
  <c r="F65" i="6"/>
  <c r="F64" i="6"/>
  <c r="F63" i="6"/>
  <c r="F62" i="6"/>
  <c r="F61" i="6"/>
  <c r="F60" i="6"/>
  <c r="G62" i="6" s="1"/>
  <c r="F59" i="6"/>
  <c r="F58" i="6"/>
  <c r="F57" i="6"/>
  <c r="F56" i="6"/>
  <c r="F55" i="6"/>
  <c r="F54" i="6"/>
  <c r="F53" i="6"/>
  <c r="G54" i="6" s="1"/>
  <c r="F52" i="6"/>
  <c r="F51" i="6"/>
  <c r="F50" i="6"/>
  <c r="F49" i="6"/>
  <c r="F48" i="6"/>
  <c r="F47" i="6"/>
  <c r="F46" i="6"/>
  <c r="G49" i="6" s="1"/>
  <c r="F45" i="6"/>
  <c r="F44" i="6"/>
  <c r="F43" i="6"/>
  <c r="F42" i="6"/>
  <c r="F41" i="6"/>
  <c r="F40" i="6"/>
  <c r="F39" i="6"/>
  <c r="G42" i="6" s="1"/>
  <c r="F38" i="6"/>
  <c r="F37" i="6"/>
  <c r="F36" i="6"/>
  <c r="F35" i="6"/>
  <c r="F34" i="6"/>
  <c r="F33" i="6"/>
  <c r="F32" i="6"/>
  <c r="G36" i="6" s="1"/>
  <c r="F10" i="6"/>
  <c r="G10" i="6" s="1"/>
  <c r="E9" i="23" s="1"/>
  <c r="G11" i="6"/>
  <c r="E10" i="23" s="1"/>
  <c r="D10" i="26" s="1"/>
  <c r="C10" i="26" s="1"/>
  <c r="H33" i="6"/>
  <c r="H32" i="6"/>
  <c r="G13" i="23" s="1"/>
  <c r="F13" i="23" s="1"/>
  <c r="H31" i="6"/>
  <c r="H30" i="6"/>
  <c r="C9" i="26"/>
  <c r="H374" i="6"/>
  <c r="H373" i="6"/>
  <c r="H372" i="6"/>
  <c r="H371" i="6"/>
  <c r="H370" i="6"/>
  <c r="H369" i="6"/>
  <c r="H367" i="6"/>
  <c r="H366" i="6"/>
  <c r="H365" i="6"/>
  <c r="H364" i="6"/>
  <c r="H363" i="6"/>
  <c r="H362" i="6"/>
  <c r="H361" i="6"/>
  <c r="G60" i="23" s="1"/>
  <c r="F60" i="23" s="1"/>
  <c r="H360" i="6"/>
  <c r="H359" i="6"/>
  <c r="H358" i="6"/>
  <c r="H357" i="6"/>
  <c r="G368" i="6"/>
  <c r="E61" i="23" s="1"/>
  <c r="D61" i="23" s="1"/>
  <c r="G367" i="6"/>
  <c r="G361" i="6"/>
  <c r="E60" i="23" s="1"/>
  <c r="G21" i="6"/>
  <c r="G18" i="6"/>
  <c r="E11" i="23" s="1"/>
  <c r="D11" i="23" s="1"/>
  <c r="G360" i="6"/>
  <c r="G356" i="6"/>
  <c r="G354" i="6"/>
  <c r="E59" i="23" s="1"/>
  <c r="G347" i="6"/>
  <c r="E58" i="23" s="1"/>
  <c r="G345" i="6"/>
  <c r="G340" i="6"/>
  <c r="E57" i="23" s="1"/>
  <c r="G333" i="6"/>
  <c r="E56" i="23" s="1"/>
  <c r="G332" i="6"/>
  <c r="G330" i="6"/>
  <c r="G328" i="6"/>
  <c r="G326" i="6"/>
  <c r="E55" i="23" s="1"/>
  <c r="D55" i="23" s="1"/>
  <c r="G319" i="6"/>
  <c r="E54" i="23" s="1"/>
  <c r="D54" i="23" s="1"/>
  <c r="G312" i="6"/>
  <c r="E53" i="23" s="1"/>
  <c r="G305" i="6"/>
  <c r="E52" i="23" s="1"/>
  <c r="G298" i="6"/>
  <c r="E51" i="23" s="1"/>
  <c r="G291" i="6"/>
  <c r="E50" i="23" s="1"/>
  <c r="G284" i="6"/>
  <c r="E49" i="23" s="1"/>
  <c r="G277" i="6"/>
  <c r="E48" i="23" s="1"/>
  <c r="G270" i="6"/>
  <c r="E47" i="23" s="1"/>
  <c r="G263" i="6"/>
  <c r="G256" i="6"/>
  <c r="G249" i="6"/>
  <c r="E44" i="23" s="1"/>
  <c r="D44" i="23" s="1"/>
  <c r="G242" i="6"/>
  <c r="E43" i="23" s="1"/>
  <c r="D43" i="23" s="1"/>
  <c r="G235" i="6"/>
  <c r="E42" i="23" s="1"/>
  <c r="D42" i="23" s="1"/>
  <c r="D42" i="26" s="1"/>
  <c r="C42" i="26" s="1"/>
  <c r="G228" i="6"/>
  <c r="E41" i="23" s="1"/>
  <c r="G221" i="6"/>
  <c r="E40" i="23" s="1"/>
  <c r="D40" i="23" s="1"/>
  <c r="G216" i="6"/>
  <c r="G214" i="6"/>
  <c r="E39" i="23" s="1"/>
  <c r="G207" i="6"/>
  <c r="E38" i="23" s="1"/>
  <c r="D38" i="23" s="1"/>
  <c r="D38" i="26" s="1"/>
  <c r="C38" i="26" s="1"/>
  <c r="G204" i="6"/>
  <c r="G200" i="6"/>
  <c r="E37" i="23" s="1"/>
  <c r="G193" i="6"/>
  <c r="E36" i="23" s="1"/>
  <c r="D36" i="23" s="1"/>
  <c r="D36" i="26" s="1"/>
  <c r="C36" i="26" s="1"/>
  <c r="G192" i="6"/>
  <c r="G188" i="6"/>
  <c r="G186" i="6"/>
  <c r="E35" i="23" s="1"/>
  <c r="G179" i="6"/>
  <c r="E34" i="23" s="1"/>
  <c r="D34" i="23" s="1"/>
  <c r="G175" i="6"/>
  <c r="G172" i="6"/>
  <c r="G165" i="6"/>
  <c r="E32" i="23" s="1"/>
  <c r="D32" i="23" s="1"/>
  <c r="D32" i="26" s="1"/>
  <c r="C32" i="26" s="1"/>
  <c r="G162" i="6"/>
  <c r="G158" i="6"/>
  <c r="E31" i="23" s="1"/>
  <c r="D31" i="23" s="1"/>
  <c r="G151" i="6"/>
  <c r="E30" i="23" s="1"/>
  <c r="D30" i="23" s="1"/>
  <c r="D30" i="26" s="1"/>
  <c r="C30" i="26" s="1"/>
  <c r="G144" i="6"/>
  <c r="E29" i="23" s="1"/>
  <c r="D29" i="23" s="1"/>
  <c r="G137" i="6"/>
  <c r="E28" i="23" s="1"/>
  <c r="G135" i="6"/>
  <c r="G134" i="6"/>
  <c r="G131" i="6"/>
  <c r="G130" i="6"/>
  <c r="E27" i="23" s="1"/>
  <c r="G123" i="6"/>
  <c r="E26" i="23" s="1"/>
  <c r="G121" i="6"/>
  <c r="G117" i="6"/>
  <c r="G116" i="6"/>
  <c r="E25" i="23" s="1"/>
  <c r="G109" i="6"/>
  <c r="E24" i="23" s="1"/>
  <c r="G108" i="6"/>
  <c r="G107" i="6"/>
  <c r="G106" i="6"/>
  <c r="G105" i="6"/>
  <c r="G104" i="6"/>
  <c r="G103" i="6"/>
  <c r="G102" i="6"/>
  <c r="E23" i="23" s="1"/>
  <c r="G95" i="6"/>
  <c r="E22" i="23" s="1"/>
  <c r="G88" i="6"/>
  <c r="E21" i="23" s="1"/>
  <c r="G81" i="6"/>
  <c r="E20" i="23" s="1"/>
  <c r="D20" i="23" s="1"/>
  <c r="G78" i="6"/>
  <c r="G74" i="6"/>
  <c r="E19" i="23" s="1"/>
  <c r="D19" i="23" s="1"/>
  <c r="G67" i="6"/>
  <c r="E18" i="23" s="1"/>
  <c r="D18" i="23" s="1"/>
  <c r="D18" i="26" s="1"/>
  <c r="C18" i="26" s="1"/>
  <c r="G60" i="6"/>
  <c r="E17" i="23" s="1"/>
  <c r="G53" i="6"/>
  <c r="E16" i="23" s="1"/>
  <c r="G47" i="6"/>
  <c r="G46" i="6"/>
  <c r="E15" i="23" s="1"/>
  <c r="G39" i="6"/>
  <c r="E14" i="23" s="1"/>
  <c r="D14" i="23" s="1"/>
  <c r="G32" i="6"/>
  <c r="E13" i="23" s="1"/>
  <c r="D13" i="23" s="1"/>
  <c r="G25" i="6"/>
  <c r="E12" i="23" s="1"/>
  <c r="D12" i="23" s="1"/>
  <c r="D12" i="26" s="1"/>
  <c r="C12" i="26" s="1"/>
  <c r="C11" i="6"/>
  <c r="C12" i="6"/>
  <c r="C13" i="6"/>
  <c r="G34" i="6"/>
  <c r="G118" i="6"/>
  <c r="G122" i="6"/>
  <c r="G147" i="6"/>
  <c r="G176" i="6"/>
  <c r="G201" i="6"/>
  <c r="G205" i="6"/>
  <c r="G230" i="6"/>
  <c r="G342" i="6"/>
  <c r="G22" i="6"/>
  <c r="G119" i="6"/>
  <c r="G173" i="6"/>
  <c r="G177" i="6"/>
  <c r="G202" i="6"/>
  <c r="G206" i="6"/>
  <c r="G289" i="6"/>
  <c r="G19" i="6"/>
  <c r="G23" i="6"/>
  <c r="G145" i="6"/>
  <c r="G174" i="6"/>
  <c r="G20" i="6"/>
  <c r="G13" i="6"/>
  <c r="G194" i="6"/>
  <c r="G366" i="6"/>
  <c r="G180" i="6"/>
  <c r="G15" i="6"/>
  <c r="H27" i="6"/>
  <c r="H26" i="6"/>
  <c r="C24" i="6"/>
  <c r="C23" i="6"/>
  <c r="C22" i="6"/>
  <c r="C21" i="6"/>
  <c r="C20" i="6"/>
  <c r="C19" i="6"/>
  <c r="C18" i="6"/>
  <c r="C17" i="6"/>
  <c r="C16" i="6"/>
  <c r="C15" i="6"/>
  <c r="C14"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E45" i="23"/>
  <c r="D45" i="23" s="1"/>
  <c r="E33" i="23"/>
  <c r="H16" i="6"/>
  <c r="H12" i="6"/>
  <c r="H11" i="6"/>
  <c r="G10" i="23" s="1"/>
  <c r="F10" i="23" s="1"/>
  <c r="H10" i="6"/>
  <c r="G9" i="23" s="1"/>
  <c r="H13" i="6"/>
  <c r="H14" i="6"/>
  <c r="H15" i="6"/>
  <c r="H17" i="6"/>
  <c r="H285" i="6"/>
  <c r="H25" i="6"/>
  <c r="G12" i="23" s="1"/>
  <c r="F12" i="23" s="1"/>
  <c r="H24" i="6"/>
  <c r="H23" i="6"/>
  <c r="H22" i="6"/>
  <c r="H21" i="6"/>
  <c r="H20" i="6"/>
  <c r="H19" i="6"/>
  <c r="H18" i="6"/>
  <c r="G11" i="23" s="1"/>
  <c r="F11" i="23" s="1"/>
  <c r="H28" i="6"/>
  <c r="H29" i="6"/>
  <c r="H34" i="6"/>
  <c r="H35" i="6"/>
  <c r="H36" i="6"/>
  <c r="H37" i="6"/>
  <c r="H38" i="6"/>
  <c r="H39" i="6"/>
  <c r="G14" i="23" s="1"/>
  <c r="F14" i="23" s="1"/>
  <c r="H40" i="6"/>
  <c r="H41" i="6"/>
  <c r="H42" i="6"/>
  <c r="H43" i="6"/>
  <c r="H44" i="6"/>
  <c r="H45" i="6"/>
  <c r="H46" i="6"/>
  <c r="G15" i="23" s="1"/>
  <c r="F15" i="23" s="1"/>
  <c r="H47" i="6"/>
  <c r="H48" i="6"/>
  <c r="H49" i="6"/>
  <c r="H50" i="6"/>
  <c r="H51" i="6"/>
  <c r="H52" i="6"/>
  <c r="H53" i="6"/>
  <c r="G16" i="23" s="1"/>
  <c r="F16" i="23" s="1"/>
  <c r="H54" i="6"/>
  <c r="H55" i="6"/>
  <c r="H56" i="6"/>
  <c r="H57" i="6"/>
  <c r="H58" i="6"/>
  <c r="H59" i="6"/>
  <c r="H60" i="6"/>
  <c r="G17" i="23" s="1"/>
  <c r="F17" i="23" s="1"/>
  <c r="H61" i="6"/>
  <c r="H62" i="6"/>
  <c r="H63" i="6"/>
  <c r="H64" i="6"/>
  <c r="H65" i="6"/>
  <c r="H66" i="6"/>
  <c r="H67" i="6"/>
  <c r="G18" i="23" s="1"/>
  <c r="F18" i="23" s="1"/>
  <c r="H68" i="6"/>
  <c r="H69" i="6"/>
  <c r="H70" i="6"/>
  <c r="H71" i="6"/>
  <c r="H72" i="6"/>
  <c r="H73" i="6"/>
  <c r="H74" i="6"/>
  <c r="G19" i="23" s="1"/>
  <c r="F19" i="23" s="1"/>
  <c r="H75" i="6"/>
  <c r="H76" i="6"/>
  <c r="H77" i="6"/>
  <c r="H78" i="6"/>
  <c r="H79" i="6"/>
  <c r="H80" i="6"/>
  <c r="H81" i="6"/>
  <c r="G20" i="23" s="1"/>
  <c r="F20" i="23" s="1"/>
  <c r="H82" i="6"/>
  <c r="H83" i="6"/>
  <c r="H84" i="6"/>
  <c r="H85" i="6"/>
  <c r="H86" i="6"/>
  <c r="H87" i="6"/>
  <c r="H88" i="6"/>
  <c r="G21" i="23" s="1"/>
  <c r="F21" i="23" s="1"/>
  <c r="H89" i="6"/>
  <c r="H90" i="6"/>
  <c r="H91" i="6"/>
  <c r="H92" i="6"/>
  <c r="H93" i="6"/>
  <c r="H94" i="6"/>
  <c r="H95" i="6"/>
  <c r="G22" i="23" s="1"/>
  <c r="F22" i="23" s="1"/>
  <c r="H96" i="6"/>
  <c r="H97" i="6"/>
  <c r="H98" i="6"/>
  <c r="H99" i="6"/>
  <c r="H100" i="6"/>
  <c r="H101" i="6"/>
  <c r="H102" i="6"/>
  <c r="G23" i="23" s="1"/>
  <c r="F23" i="23" s="1"/>
  <c r="H103" i="6"/>
  <c r="H104" i="6"/>
  <c r="H105" i="6"/>
  <c r="H106" i="6"/>
  <c r="H107" i="6"/>
  <c r="H108" i="6"/>
  <c r="H109" i="6"/>
  <c r="G24" i="23" s="1"/>
  <c r="F24" i="23" s="1"/>
  <c r="H110" i="6"/>
  <c r="H111" i="6"/>
  <c r="H112" i="6"/>
  <c r="H113" i="6"/>
  <c r="H114" i="6"/>
  <c r="H115" i="6"/>
  <c r="H116" i="6"/>
  <c r="G25" i="23" s="1"/>
  <c r="F25" i="23" s="1"/>
  <c r="H117" i="6"/>
  <c r="H118" i="6"/>
  <c r="H119" i="6"/>
  <c r="H120" i="6"/>
  <c r="H121" i="6"/>
  <c r="H122" i="6"/>
  <c r="H123" i="6"/>
  <c r="G26" i="23" s="1"/>
  <c r="F26" i="23" s="1"/>
  <c r="H124" i="6"/>
  <c r="H125" i="6"/>
  <c r="H126" i="6"/>
  <c r="H127" i="6"/>
  <c r="H128" i="6"/>
  <c r="H129" i="6"/>
  <c r="H130" i="6"/>
  <c r="G27" i="23" s="1"/>
  <c r="F27" i="23" s="1"/>
  <c r="H131" i="6"/>
  <c r="H132" i="6"/>
  <c r="H133" i="6"/>
  <c r="H134" i="6"/>
  <c r="H135" i="6"/>
  <c r="H136" i="6"/>
  <c r="H137" i="6"/>
  <c r="G28" i="23" s="1"/>
  <c r="F28" i="23" s="1"/>
  <c r="H138" i="6"/>
  <c r="H139" i="6"/>
  <c r="H140" i="6"/>
  <c r="H141" i="6"/>
  <c r="H142" i="6"/>
  <c r="H143" i="6"/>
  <c r="H144" i="6"/>
  <c r="G29" i="23" s="1"/>
  <c r="F29" i="23" s="1"/>
  <c r="H145" i="6"/>
  <c r="H146" i="6"/>
  <c r="H147" i="6"/>
  <c r="H148" i="6"/>
  <c r="H149" i="6"/>
  <c r="H150" i="6"/>
  <c r="H151" i="6"/>
  <c r="G30" i="23" s="1"/>
  <c r="F30" i="23" s="1"/>
  <c r="H152" i="6"/>
  <c r="H153" i="6"/>
  <c r="H154" i="6"/>
  <c r="H155" i="6"/>
  <c r="H156" i="6"/>
  <c r="H157" i="6"/>
  <c r="H158" i="6"/>
  <c r="G31" i="23" s="1"/>
  <c r="F31" i="23" s="1"/>
  <c r="H159" i="6"/>
  <c r="H160" i="6"/>
  <c r="H161" i="6"/>
  <c r="H162" i="6"/>
  <c r="H163" i="6"/>
  <c r="H164" i="6"/>
  <c r="H165" i="6"/>
  <c r="G32" i="23" s="1"/>
  <c r="F32" i="23" s="1"/>
  <c r="H166" i="6"/>
  <c r="H167" i="6"/>
  <c r="H168" i="6"/>
  <c r="H169" i="6"/>
  <c r="H170" i="6"/>
  <c r="H171" i="6"/>
  <c r="H172" i="6"/>
  <c r="G33" i="23" s="1"/>
  <c r="F33" i="23" s="1"/>
  <c r="H173" i="6"/>
  <c r="H174" i="6"/>
  <c r="H175" i="6"/>
  <c r="H176" i="6"/>
  <c r="H177" i="6"/>
  <c r="H178" i="6"/>
  <c r="H179" i="6"/>
  <c r="G34" i="23" s="1"/>
  <c r="F34" i="23" s="1"/>
  <c r="H180" i="6"/>
  <c r="H181" i="6"/>
  <c r="H182" i="6"/>
  <c r="H183" i="6"/>
  <c r="H184" i="6"/>
  <c r="H185" i="6"/>
  <c r="H186" i="6"/>
  <c r="G35" i="23" s="1"/>
  <c r="F35" i="23" s="1"/>
  <c r="H187" i="6"/>
  <c r="H188" i="6"/>
  <c r="H189" i="6"/>
  <c r="H190" i="6"/>
  <c r="H191" i="6"/>
  <c r="H192" i="6"/>
  <c r="H193" i="6"/>
  <c r="G36" i="23" s="1"/>
  <c r="F36" i="23" s="1"/>
  <c r="H194" i="6"/>
  <c r="H195" i="6"/>
  <c r="H196" i="6"/>
  <c r="H197" i="6"/>
  <c r="H198" i="6"/>
  <c r="H199" i="6"/>
  <c r="H200" i="6"/>
  <c r="G37" i="23" s="1"/>
  <c r="F37" i="23" s="1"/>
  <c r="H201" i="6"/>
  <c r="H202" i="6"/>
  <c r="H203" i="6"/>
  <c r="H204" i="6"/>
  <c r="H205" i="6"/>
  <c r="H206" i="6"/>
  <c r="H207" i="6"/>
  <c r="G38" i="23" s="1"/>
  <c r="F38" i="23" s="1"/>
  <c r="H208" i="6"/>
  <c r="H209" i="6"/>
  <c r="H210" i="6"/>
  <c r="H211" i="6"/>
  <c r="H212" i="6"/>
  <c r="H213" i="6"/>
  <c r="H214" i="6"/>
  <c r="G39" i="23" s="1"/>
  <c r="F39" i="23" s="1"/>
  <c r="H215" i="6"/>
  <c r="H216" i="6"/>
  <c r="H217" i="6"/>
  <c r="H218" i="6"/>
  <c r="H219" i="6"/>
  <c r="H220" i="6"/>
  <c r="H221" i="6"/>
  <c r="G40" i="23" s="1"/>
  <c r="F40" i="23" s="1"/>
  <c r="H222" i="6"/>
  <c r="H223" i="6"/>
  <c r="H224" i="6"/>
  <c r="H225" i="6"/>
  <c r="H226" i="6"/>
  <c r="H227" i="6"/>
  <c r="H228" i="6"/>
  <c r="G41" i="23" s="1"/>
  <c r="F41" i="23" s="1"/>
  <c r="H229" i="6"/>
  <c r="H230" i="6"/>
  <c r="H231" i="6"/>
  <c r="H232" i="6"/>
  <c r="H233" i="6"/>
  <c r="H234" i="6"/>
  <c r="H235" i="6"/>
  <c r="G42" i="23" s="1"/>
  <c r="F42" i="23" s="1"/>
  <c r="H236" i="6"/>
  <c r="H237" i="6"/>
  <c r="H238" i="6"/>
  <c r="H239" i="6"/>
  <c r="H240" i="6"/>
  <c r="H241" i="6"/>
  <c r="H242" i="6"/>
  <c r="G43" i="23" s="1"/>
  <c r="F43" i="23" s="1"/>
  <c r="H243" i="6"/>
  <c r="H244" i="6"/>
  <c r="H245" i="6"/>
  <c r="H246" i="6"/>
  <c r="H247" i="6"/>
  <c r="H248" i="6"/>
  <c r="H249" i="6"/>
  <c r="G44" i="23" s="1"/>
  <c r="F44" i="23" s="1"/>
  <c r="H250" i="6"/>
  <c r="H251" i="6"/>
  <c r="H252" i="6"/>
  <c r="H253" i="6"/>
  <c r="H254" i="6"/>
  <c r="H255" i="6"/>
  <c r="H256" i="6"/>
  <c r="G45" i="23" s="1"/>
  <c r="F45" i="23" s="1"/>
  <c r="H257" i="6"/>
  <c r="H258" i="6"/>
  <c r="H259" i="6"/>
  <c r="H260" i="6"/>
  <c r="H261" i="6"/>
  <c r="H262" i="6"/>
  <c r="H263" i="6"/>
  <c r="G46" i="23" s="1"/>
  <c r="H264" i="6"/>
  <c r="H265" i="6"/>
  <c r="H266" i="6"/>
  <c r="H267" i="6"/>
  <c r="H268" i="6"/>
  <c r="H269" i="6"/>
  <c r="H270" i="6"/>
  <c r="G47" i="23" s="1"/>
  <c r="F47" i="23" s="1"/>
  <c r="H271" i="6"/>
  <c r="H272" i="6"/>
  <c r="H273" i="6"/>
  <c r="H274" i="6"/>
  <c r="H275" i="6"/>
  <c r="H276" i="6"/>
  <c r="H277" i="6"/>
  <c r="G48" i="23" s="1"/>
  <c r="F48" i="23" s="1"/>
  <c r="H278" i="6"/>
  <c r="H279" i="6"/>
  <c r="H280" i="6"/>
  <c r="H281" i="6"/>
  <c r="H282" i="6"/>
  <c r="H283" i="6"/>
  <c r="H284" i="6"/>
  <c r="G49" i="23" s="1"/>
  <c r="F49" i="23" s="1"/>
  <c r="H286" i="6"/>
  <c r="H287" i="6"/>
  <c r="H288" i="6"/>
  <c r="H289" i="6"/>
  <c r="H290" i="6"/>
  <c r="H291" i="6"/>
  <c r="G50" i="23" s="1"/>
  <c r="F50" i="23" s="1"/>
  <c r="H292" i="6"/>
  <c r="H293" i="6"/>
  <c r="H294" i="6"/>
  <c r="H295" i="6"/>
  <c r="H296" i="6"/>
  <c r="H297" i="6"/>
  <c r="H298" i="6"/>
  <c r="G51" i="23" s="1"/>
  <c r="F51" i="23" s="1"/>
  <c r="H299" i="6"/>
  <c r="H300" i="6"/>
  <c r="H301" i="6"/>
  <c r="H302" i="6"/>
  <c r="H303" i="6"/>
  <c r="H304" i="6"/>
  <c r="H305" i="6"/>
  <c r="G52" i="23" s="1"/>
  <c r="F52" i="23" s="1"/>
  <c r="H306" i="6"/>
  <c r="H307" i="6"/>
  <c r="H308" i="6"/>
  <c r="H309" i="6"/>
  <c r="H310" i="6"/>
  <c r="H311" i="6"/>
  <c r="H312" i="6"/>
  <c r="G53" i="23" s="1"/>
  <c r="F53" i="23" s="1"/>
  <c r="H313" i="6"/>
  <c r="H314" i="6"/>
  <c r="H315" i="6"/>
  <c r="H316" i="6"/>
  <c r="H317" i="6"/>
  <c r="H318" i="6"/>
  <c r="H319" i="6"/>
  <c r="G54" i="23" s="1"/>
  <c r="F54" i="23" s="1"/>
  <c r="H320" i="6"/>
  <c r="H321" i="6"/>
  <c r="H322" i="6"/>
  <c r="H323" i="6"/>
  <c r="H324" i="6"/>
  <c r="H325" i="6"/>
  <c r="H326" i="6"/>
  <c r="G55" i="23" s="1"/>
  <c r="F55" i="23" s="1"/>
  <c r="H327" i="6"/>
  <c r="H328" i="6"/>
  <c r="H329" i="6"/>
  <c r="H330" i="6"/>
  <c r="H331" i="6"/>
  <c r="H332" i="6"/>
  <c r="H333" i="6"/>
  <c r="G56" i="23" s="1"/>
  <c r="F56" i="23" s="1"/>
  <c r="H334" i="6"/>
  <c r="H335" i="6"/>
  <c r="H336" i="6"/>
  <c r="H337" i="6"/>
  <c r="H338" i="6"/>
  <c r="H339" i="6"/>
  <c r="H340" i="6"/>
  <c r="G57" i="23" s="1"/>
  <c r="F57" i="23" s="1"/>
  <c r="H341" i="6"/>
  <c r="H342" i="6"/>
  <c r="H343" i="6"/>
  <c r="H344" i="6"/>
  <c r="H345" i="6"/>
  <c r="H346" i="6"/>
  <c r="H347" i="6"/>
  <c r="G58" i="23" s="1"/>
  <c r="F58" i="23" s="1"/>
  <c r="H348" i="6"/>
  <c r="H349" i="6"/>
  <c r="H350" i="6"/>
  <c r="H351" i="6"/>
  <c r="H352" i="6"/>
  <c r="H353" i="6"/>
  <c r="H354" i="6"/>
  <c r="G59" i="23" s="1"/>
  <c r="F59" i="23" s="1"/>
  <c r="H355" i="6"/>
  <c r="H356" i="6"/>
  <c r="H368" i="6"/>
  <c r="G61" i="23" s="1"/>
  <c r="F61" i="23" s="1"/>
  <c r="G61" i="6"/>
  <c r="G72" i="6"/>
  <c r="G70" i="6"/>
  <c r="G126" i="6"/>
  <c r="G127" i="6"/>
  <c r="G132" i="6"/>
  <c r="G136" i="6"/>
  <c r="G146" i="6"/>
  <c r="G150" i="6"/>
  <c r="G148" i="6"/>
  <c r="G152" i="6"/>
  <c r="G160" i="6"/>
  <c r="G164" i="6"/>
  <c r="G161" i="6"/>
  <c r="G159" i="6"/>
  <c r="G187" i="6"/>
  <c r="G191" i="6"/>
  <c r="G189" i="6"/>
  <c r="G92" i="6"/>
  <c r="G239" i="6"/>
  <c r="G238" i="6"/>
  <c r="G273" i="6"/>
  <c r="G285" i="6"/>
  <c r="G29" i="6"/>
  <c r="G371" i="6"/>
  <c r="G374" i="6"/>
  <c r="G73" i="6"/>
  <c r="G236" i="6"/>
  <c r="G241" i="6"/>
  <c r="G274" i="6"/>
  <c r="G48" i="6"/>
  <c r="G64" i="6"/>
  <c r="G232" i="6"/>
  <c r="G229" i="6"/>
  <c r="G234" i="6"/>
  <c r="G231" i="6"/>
  <c r="G293" i="6"/>
  <c r="G331" i="6"/>
  <c r="G329" i="6"/>
  <c r="G327" i="6"/>
  <c r="G344" i="6"/>
  <c r="G341" i="6"/>
  <c r="G346" i="6"/>
  <c r="G343" i="6"/>
  <c r="G259" i="6"/>
  <c r="G101" i="6" l="1"/>
  <c r="G211" i="6"/>
  <c r="G96" i="6"/>
  <c r="G156" i="6"/>
  <c r="G99" i="6"/>
  <c r="G100" i="6"/>
  <c r="G40" i="6"/>
  <c r="G355" i="6"/>
  <c r="G359" i="6"/>
  <c r="G357" i="6"/>
  <c r="G288" i="6"/>
  <c r="G286" i="6"/>
  <c r="G287" i="6"/>
  <c r="G114" i="6"/>
  <c r="G199" i="6"/>
  <c r="D31" i="26"/>
  <c r="C31" i="26" s="1"/>
  <c r="G171" i="6"/>
  <c r="G372" i="6"/>
  <c r="G16" i="6"/>
  <c r="G115" i="6"/>
  <c r="G55" i="6"/>
  <c r="G142" i="6"/>
  <c r="G12" i="6"/>
  <c r="G17" i="6"/>
  <c r="G71" i="6"/>
  <c r="G240" i="6"/>
  <c r="G155" i="6"/>
  <c r="G129" i="6"/>
  <c r="G97" i="6"/>
  <c r="G68" i="6"/>
  <c r="G210" i="6"/>
  <c r="G44" i="6"/>
  <c r="G125" i="6"/>
  <c r="G153" i="6"/>
  <c r="G181" i="6"/>
  <c r="G213" i="6"/>
  <c r="G124" i="6"/>
  <c r="G41" i="6"/>
  <c r="G292" i="6"/>
  <c r="G157" i="6"/>
  <c r="G183" i="6"/>
  <c r="G43" i="6"/>
  <c r="G208" i="6"/>
  <c r="G45" i="6"/>
  <c r="G182" i="6"/>
  <c r="G185" i="6"/>
  <c r="G209" i="6"/>
  <c r="D59" i="23"/>
  <c r="D59" i="26" s="1"/>
  <c r="C59" i="26" s="1"/>
  <c r="G280" i="6"/>
  <c r="G338" i="6"/>
  <c r="G28" i="6"/>
  <c r="G225" i="6"/>
  <c r="G58" i="6"/>
  <c r="G198" i="6"/>
  <c r="G138" i="6"/>
  <c r="G195" i="6"/>
  <c r="G113" i="6"/>
  <c r="G335" i="6"/>
  <c r="G111" i="6"/>
  <c r="G365" i="6"/>
  <c r="D43" i="26"/>
  <c r="C43" i="26" s="1"/>
  <c r="G59" i="6"/>
  <c r="G57" i="6"/>
  <c r="G334" i="6"/>
  <c r="G166" i="6"/>
  <c r="G139" i="6"/>
  <c r="G362" i="6"/>
  <c r="G110" i="6"/>
  <c r="G197" i="6"/>
  <c r="G167" i="6"/>
  <c r="G364" i="6"/>
  <c r="G26" i="6"/>
  <c r="G27" i="6"/>
  <c r="G336" i="6"/>
  <c r="G56" i="6"/>
  <c r="G170" i="6"/>
  <c r="G283" i="6"/>
  <c r="G169" i="6"/>
  <c r="G141" i="6"/>
  <c r="G143" i="6"/>
  <c r="D58" i="23"/>
  <c r="D58" i="26" s="1"/>
  <c r="C58" i="26" s="1"/>
  <c r="D54" i="26"/>
  <c r="C54" i="26" s="1"/>
  <c r="D50" i="23"/>
  <c r="D50" i="26" s="1"/>
  <c r="C50" i="26" s="1"/>
  <c r="D48" i="23"/>
  <c r="D48" i="26" s="1"/>
  <c r="C48" i="26" s="1"/>
  <c r="G89" i="6"/>
  <c r="G369" i="6"/>
  <c r="G31" i="6"/>
  <c r="G337" i="6"/>
  <c r="G224" i="6"/>
  <c r="G91" i="6"/>
  <c r="G227" i="6"/>
  <c r="G281" i="6"/>
  <c r="G370" i="6"/>
  <c r="G279" i="6"/>
  <c r="G94" i="6"/>
  <c r="G65" i="6"/>
  <c r="G282" i="6"/>
  <c r="G255" i="6"/>
  <c r="D34" i="26"/>
  <c r="C34" i="26" s="1"/>
  <c r="G90" i="6"/>
  <c r="G63" i="6"/>
  <c r="G226" i="6"/>
  <c r="G222" i="6"/>
  <c r="G66" i="6"/>
  <c r="G37" i="6"/>
  <c r="D35" i="23"/>
  <c r="D35" i="26" s="1"/>
  <c r="C35" i="26" s="1"/>
  <c r="D49" i="23"/>
  <c r="D49" i="26" s="1"/>
  <c r="C49" i="26" s="1"/>
  <c r="D57" i="23"/>
  <c r="D57" i="26" s="1"/>
  <c r="C57" i="26" s="1"/>
  <c r="D17" i="23"/>
  <c r="D17" i="26" s="1"/>
  <c r="C17" i="26" s="1"/>
  <c r="D26" i="23"/>
  <c r="D26" i="26" s="1"/>
  <c r="C26" i="26" s="1"/>
  <c r="D56" i="23"/>
  <c r="D56" i="26" s="1"/>
  <c r="C56" i="26" s="1"/>
  <c r="G257" i="6"/>
  <c r="G297" i="6"/>
  <c r="G87" i="6"/>
  <c r="G50" i="6"/>
  <c r="G262" i="6"/>
  <c r="G296" i="6"/>
  <c r="D52" i="23"/>
  <c r="D52" i="26" s="1"/>
  <c r="C52" i="26" s="1"/>
  <c r="G251" i="6"/>
  <c r="G51" i="6"/>
  <c r="G267" i="6"/>
  <c r="G295" i="6"/>
  <c r="G215" i="6"/>
  <c r="D19" i="26"/>
  <c r="C19" i="26" s="1"/>
  <c r="G250" i="6"/>
  <c r="G52" i="6"/>
  <c r="G351" i="6"/>
  <c r="D44" i="26"/>
  <c r="C44" i="26" s="1"/>
  <c r="D61" i="26"/>
  <c r="C61" i="26" s="1"/>
  <c r="G254" i="6"/>
  <c r="G348" i="6"/>
  <c r="G266" i="6"/>
  <c r="G35" i="6"/>
  <c r="G258" i="6"/>
  <c r="G269" i="6"/>
  <c r="D60" i="23"/>
  <c r="D60" i="26" s="1"/>
  <c r="C60" i="26" s="1"/>
  <c r="G253" i="6"/>
  <c r="G261" i="6"/>
  <c r="G268" i="6"/>
  <c r="D55" i="26"/>
  <c r="C55" i="26" s="1"/>
  <c r="G264" i="6"/>
  <c r="G38" i="6"/>
  <c r="G33" i="6"/>
  <c r="D53" i="23"/>
  <c r="D53" i="26" s="1"/>
  <c r="C53" i="26" s="1"/>
  <c r="D41" i="23"/>
  <c r="D41" i="26" s="1"/>
  <c r="C41" i="26" s="1"/>
  <c r="D15" i="23"/>
  <c r="D15" i="26" s="1"/>
  <c r="C15" i="26" s="1"/>
  <c r="D22" i="23"/>
  <c r="D22" i="26" s="1"/>
  <c r="C22" i="26" s="1"/>
  <c r="D25" i="23"/>
  <c r="D25" i="26" s="1"/>
  <c r="C25" i="26" s="1"/>
  <c r="D28" i="23"/>
  <c r="D28" i="26" s="1"/>
  <c r="C28" i="26" s="1"/>
  <c r="G276" i="6"/>
  <c r="G272" i="6"/>
  <c r="G271" i="6"/>
  <c r="G275" i="6"/>
  <c r="G304" i="6"/>
  <c r="G300" i="6"/>
  <c r="G303" i="6"/>
  <c r="G299" i="6"/>
  <c r="G301" i="6"/>
  <c r="D40" i="26"/>
  <c r="C40" i="26" s="1"/>
  <c r="D45" i="26"/>
  <c r="C45" i="26" s="1"/>
  <c r="D23" i="23"/>
  <c r="D23" i="26" s="1"/>
  <c r="C23" i="26" s="1"/>
  <c r="D39" i="23"/>
  <c r="D39" i="26" s="1"/>
  <c r="C39" i="26" s="1"/>
  <c r="D14" i="26"/>
  <c r="C14" i="26" s="1"/>
  <c r="D16" i="23"/>
  <c r="D16" i="26" s="1"/>
  <c r="C16" i="26" s="1"/>
  <c r="D20" i="26"/>
  <c r="C20" i="26" s="1"/>
  <c r="D51" i="23"/>
  <c r="D51" i="26" s="1"/>
  <c r="C51" i="26" s="1"/>
  <c r="G82" i="6"/>
  <c r="G86" i="6"/>
  <c r="G84" i="6"/>
  <c r="G83" i="6"/>
  <c r="G220" i="6"/>
  <c r="G218" i="6"/>
  <c r="G217" i="6"/>
  <c r="G248" i="6"/>
  <c r="G244" i="6"/>
  <c r="G247" i="6"/>
  <c r="G243" i="6"/>
  <c r="G245" i="6"/>
  <c r="G323" i="6"/>
  <c r="G320" i="6"/>
  <c r="G321" i="6"/>
  <c r="G324" i="6"/>
  <c r="G325" i="6"/>
  <c r="G352" i="6"/>
  <c r="G350" i="6"/>
  <c r="G349" i="6"/>
  <c r="D33" i="23"/>
  <c r="D33" i="26" s="1"/>
  <c r="C33" i="26" s="1"/>
  <c r="D13" i="26"/>
  <c r="C13" i="26" s="1"/>
  <c r="D37" i="23"/>
  <c r="D37" i="26" s="1"/>
  <c r="C37" i="26" s="1"/>
  <c r="D46" i="26"/>
  <c r="C46" i="26" s="1"/>
  <c r="D47" i="23"/>
  <c r="D47" i="26" s="1"/>
  <c r="C47" i="26" s="1"/>
  <c r="G302" i="6"/>
  <c r="D11" i="26"/>
  <c r="C11" i="26" s="1"/>
  <c r="G80" i="6"/>
  <c r="G76" i="6"/>
  <c r="G79" i="6"/>
  <c r="G75" i="6"/>
  <c r="G77" i="6"/>
  <c r="G313" i="6"/>
  <c r="G314" i="6"/>
  <c r="G317" i="6"/>
  <c r="G318" i="6"/>
  <c r="G315" i="6"/>
  <c r="G316" i="6"/>
  <c r="D24" i="23"/>
  <c r="D24" i="26" s="1"/>
  <c r="C24" i="26" s="1"/>
  <c r="D21" i="23"/>
  <c r="D21" i="26" s="1"/>
  <c r="C21" i="26" s="1"/>
  <c r="D27" i="23"/>
  <c r="D27" i="26" s="1"/>
  <c r="C27" i="26" s="1"/>
  <c r="D29" i="26"/>
  <c r="C29" i="26" s="1"/>
  <c r="G306" i="6"/>
  <c r="G310" i="6"/>
  <c r="G308" i="6"/>
  <c r="G311" i="6"/>
  <c r="G309" i="6"/>
  <c r="G307" i="6"/>
</calcChain>
</file>

<file path=xl/sharedStrings.xml><?xml version="1.0" encoding="utf-8"?>
<sst xmlns="http://schemas.openxmlformats.org/spreadsheetml/2006/main" count="43" uniqueCount="27">
  <si>
    <t>Verloop brandstofprijzen per liter
(zelftank af pomp)</t>
  </si>
  <si>
    <t>Week</t>
  </si>
  <si>
    <t>Euro</t>
  </si>
  <si>
    <t>Diesel</t>
  </si>
  <si>
    <t>Datum</t>
  </si>
  <si>
    <t>zijn exclusief BTW</t>
  </si>
  <si>
    <t>Onderstaande prijzen (in eurocenten)</t>
  </si>
  <si>
    <t>Jaar</t>
  </si>
  <si>
    <t>Lopend jaar per week</t>
  </si>
  <si>
    <t>Gemiddelde literprijs</t>
  </si>
  <si>
    <t>Per week</t>
  </si>
  <si>
    <t>Weeknummer</t>
  </si>
  <si>
    <t>Jaar tot datum</t>
  </si>
  <si>
    <t>Het weekgemiddelde wordt met de peildatum vergeleken.</t>
  </si>
  <si>
    <t>Overzicht dieselolieprijzen 
Vanaf 2003</t>
  </si>
  <si>
    <t>Procentuele verandering</t>
  </si>
  <si>
    <t>Verbergen</t>
  </si>
  <si>
    <t>verbergen</t>
  </si>
  <si>
    <t>Weekgem.</t>
  </si>
  <si>
    <t>Onderstaande prijzen (in eurocenten) zijn exclusief BTW</t>
  </si>
  <si>
    <t>De week loopt van maandag tot zondag.</t>
  </si>
  <si>
    <t xml:space="preserve">Bij onderstaande cijfers wordt 1 januari 2017 als peildatum genomen. </t>
  </si>
  <si>
    <t>Overzicht procentuele verandering dieselolieprijzen vanaf 1 januari 2017</t>
  </si>
  <si>
    <t>Per week t.o.v. 1-1-2017</t>
  </si>
  <si>
    <t>Periode 1 januari 2017 tot heden</t>
  </si>
  <si>
    <t>Overzicht dieselolieprijzen 
vanaf 1 januari 2017</t>
  </si>
  <si>
    <t xml:space="preserve">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</si>
</sst>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11" x14ac:knownFonts="1">
    <font>
      <sz val="10"/>
      <name val="Arial"/>
    </font>
    <font>
      <sz val="10"/>
      <name val="Arial"/>
      <family val="2"/>
    </font>
    <font>
      <b/>
      <sz val="14"/>
      <name val="Arial"/>
      <family val="2"/>
    </font>
    <font>
      <sz val="10"/>
      <name val="Verdana"/>
      <family val="2"/>
    </font>
    <font>
      <u/>
      <sz val="10"/>
      <color indexed="12"/>
      <name val="Arial"/>
      <family val="2"/>
    </font>
    <font>
      <b/>
      <sz val="10"/>
      <name val="Arial"/>
      <family val="2"/>
    </font>
    <font>
      <b/>
      <sz val="11"/>
      <color indexed="62"/>
      <name val="Arial"/>
      <family val="2"/>
    </font>
    <font>
      <i/>
      <sz val="9"/>
      <name val="Arial"/>
      <family val="2"/>
    </font>
    <font>
      <sz val="10"/>
      <color indexed="9"/>
      <name val="Arial"/>
      <family val="2"/>
    </font>
    <font>
      <b/>
      <sz val="10"/>
      <color theme="0"/>
      <name val="Arial"/>
      <family val="2"/>
    </font>
    <font>
      <b/>
      <sz val="11"/>
      <color rgb="FFED6F24"/>
      <name val="Arial"/>
      <family val="2"/>
    </font>
  </fonts>
  <fills count="8">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90">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5" fillId="4" borderId="0" xfId="0" applyFont="1" applyFill="1" applyBorder="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0" fontId="5" fillId="2" borderId="0" xfId="3" applyFont="1" applyFill="1" applyBorder="1" applyAlignment="1" applyProtection="1">
      <alignment horizontal="left" vertical="top"/>
      <protection hidden="1"/>
    </xf>
    <xf numFmtId="1" fontId="5" fillId="4" borderId="1" xfId="0" applyNumberFormat="1" applyFont="1" applyFill="1" applyBorder="1" applyAlignment="1" applyProtection="1">
      <alignment horizontal="center"/>
      <protection hidden="1"/>
    </xf>
    <xf numFmtId="2" fontId="5" fillId="4" borderId="1" xfId="0" applyNumberFormat="1" applyFont="1" applyFill="1" applyBorder="1" applyProtection="1">
      <protection hidden="1"/>
    </xf>
    <xf numFmtId="2" fontId="3" fillId="5" borderId="1" xfId="0" applyNumberFormat="1" applyFont="1" applyFill="1" applyBorder="1" applyAlignment="1" applyProtection="1">
      <alignment horizontal="center"/>
      <protection locked="0"/>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5" fillId="4" borderId="0" xfId="0" applyNumberFormat="1" applyFont="1" applyFill="1" applyAlignment="1" applyProtection="1">
      <alignment horizontal="left"/>
      <protection hidden="1"/>
    </xf>
    <xf numFmtId="0" fontId="5" fillId="4" borderId="0" xfId="0" applyFont="1" applyFill="1" applyAlignment="1" applyProtection="1">
      <alignment horizontal="center"/>
      <protection hidden="1"/>
    </xf>
    <xf numFmtId="0" fontId="1" fillId="4" borderId="0" xfId="0" applyFont="1" applyFill="1" applyBorder="1" applyAlignment="1" applyProtection="1">
      <alignment vertical="top" wrapText="1"/>
      <protection hidden="1"/>
    </xf>
    <xf numFmtId="164" fontId="1" fillId="4" borderId="0" xfId="0" applyNumberFormat="1" applyFont="1" applyFill="1" applyAlignment="1" applyProtection="1">
      <alignment horizontal="left"/>
      <protection hidden="1"/>
    </xf>
    <xf numFmtId="0" fontId="7" fillId="4" borderId="0" xfId="0" applyFont="1" applyFill="1" applyBorder="1" applyAlignment="1" applyProtection="1">
      <alignment vertical="top" wrapText="1"/>
      <protection hidden="1"/>
    </xf>
    <xf numFmtId="0" fontId="1" fillId="4" borderId="0" xfId="0" applyFont="1" applyFill="1" applyBorder="1" applyAlignment="1" applyProtection="1">
      <alignment horizontal="left" vertical="top" wrapText="1"/>
      <protection hidden="1"/>
    </xf>
    <xf numFmtId="0" fontId="4" fillId="4" borderId="0" xfId="1" applyFont="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9" fillId="6" borderId="1" xfId="0" applyNumberFormat="1" applyFont="1" applyFill="1" applyBorder="1" applyAlignment="1" applyProtection="1">
      <alignment horizontal="left"/>
      <protection hidden="1"/>
    </xf>
    <xf numFmtId="2" fontId="9" fillId="6" borderId="1" xfId="0" applyNumberFormat="1" applyFont="1" applyFill="1" applyBorder="1" applyAlignment="1" applyProtection="1">
      <alignment horizontal="center"/>
      <protection hidden="1"/>
    </xf>
    <xf numFmtId="2" fontId="9"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0" fontId="6" fillId="4" borderId="0" xfId="0" applyFont="1" applyFill="1" applyBorder="1" applyAlignment="1" applyProtection="1">
      <alignment vertical="center" wrapText="1"/>
      <protection hidden="1"/>
    </xf>
    <xf numFmtId="0" fontId="1" fillId="4" borderId="0" xfId="0" applyFont="1" applyFill="1" applyBorder="1" applyProtection="1">
      <protection hidden="1"/>
    </xf>
    <xf numFmtId="0" fontId="5" fillId="4" borderId="0" xfId="0" applyFont="1" applyFill="1" applyAlignment="1" applyProtection="1">
      <alignment horizontal="left"/>
      <protection hidden="1"/>
    </xf>
    <xf numFmtId="0" fontId="5" fillId="4" borderId="0" xfId="0" applyNumberFormat="1" applyFont="1" applyFill="1" applyAlignment="1" applyProtection="1">
      <alignment horizontal="left"/>
      <protection hidden="1"/>
    </xf>
    <xf numFmtId="164" fontId="1" fillId="4" borderId="0" xfId="0" applyNumberFormat="1" applyFont="1" applyFill="1" applyAlignment="1" applyProtection="1">
      <alignment vertical="top"/>
      <protection hidden="1"/>
    </xf>
    <xf numFmtId="164" fontId="1" fillId="4" borderId="0" xfId="0" applyNumberFormat="1" applyFont="1" applyFill="1" applyBorder="1" applyAlignment="1" applyProtection="1">
      <alignment vertical="top"/>
      <protection hidden="1"/>
    </xf>
    <xf numFmtId="164" fontId="1" fillId="4" borderId="0" xfId="0" applyNumberFormat="1" applyFont="1" applyFill="1" applyAlignment="1" applyProtection="1">
      <alignment horizontal="left" vertical="top" wrapText="1"/>
      <protection hidden="1"/>
    </xf>
    <xf numFmtId="164" fontId="1" fillId="4" borderId="0" xfId="0" applyNumberFormat="1" applyFont="1" applyFill="1" applyBorder="1" applyAlignment="1" applyProtection="1">
      <alignment horizontal="left" vertical="top" wrapText="1"/>
      <protection hidden="1"/>
    </xf>
    <xf numFmtId="0" fontId="5" fillId="4" borderId="0" xfId="0" applyNumberFormat="1" applyFont="1" applyFill="1" applyAlignment="1" applyProtection="1">
      <alignment horizontal="center"/>
      <protection hidden="1"/>
    </xf>
    <xf numFmtId="0" fontId="5" fillId="4" borderId="0" xfId="0" applyFont="1" applyFill="1" applyBorder="1" applyAlignment="1" applyProtection="1">
      <alignment horizontal="center"/>
      <protection hidden="1"/>
    </xf>
    <xf numFmtId="164" fontId="1" fillId="4" borderId="0" xfId="0" applyNumberFormat="1" applyFont="1" applyFill="1" applyAlignment="1" applyProtection="1">
      <alignment horizontal="left" wrapText="1"/>
      <protection hidden="1"/>
    </xf>
    <xf numFmtId="0" fontId="1" fillId="4" borderId="0" xfId="0" applyNumberFormat="1" applyFont="1" applyFill="1" applyAlignment="1" applyProtection="1">
      <alignment horizontal="left" wrapText="1"/>
      <protection hidden="1"/>
    </xf>
    <xf numFmtId="164" fontId="1" fillId="4" borderId="0" xfId="0" applyNumberFormat="1" applyFont="1" applyFill="1" applyBorder="1" applyAlignment="1" applyProtection="1">
      <alignment horizontal="left" wrapText="1"/>
      <protection hidden="1"/>
    </xf>
    <xf numFmtId="2" fontId="9" fillId="4" borderId="0" xfId="0" applyNumberFormat="1" applyFont="1" applyFill="1" applyBorder="1" applyAlignment="1" applyProtection="1">
      <protection hidden="1"/>
    </xf>
    <xf numFmtId="164" fontId="9" fillId="6" borderId="1" xfId="0" applyNumberFormat="1" applyFont="1" applyFill="1" applyBorder="1" applyAlignment="1" applyProtection="1">
      <alignment horizontal="center" vertical="top"/>
      <protection hidden="1"/>
    </xf>
    <xf numFmtId="0" fontId="9" fillId="6" borderId="1" xfId="0" applyFont="1" applyFill="1" applyBorder="1" applyAlignment="1" applyProtection="1">
      <alignment horizontal="center" vertical="top"/>
      <protection hidden="1"/>
    </xf>
    <xf numFmtId="0" fontId="9" fillId="6" borderId="1" xfId="0" applyNumberFormat="1"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Border="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4" borderId="0" xfId="0" applyNumberFormat="1" applyFont="1" applyFill="1" applyAlignment="1" applyProtection="1">
      <alignment horizontal="center"/>
      <protection hidden="1"/>
    </xf>
    <xf numFmtId="2" fontId="1" fillId="4" borderId="0" xfId="0" applyNumberFormat="1"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NumberFormat="1" applyFont="1" applyAlignment="1" applyProtection="1">
      <alignment horizontal="center"/>
      <protection hidden="1"/>
    </xf>
    <xf numFmtId="0" fontId="1" fillId="0" borderId="0" xfId="0" applyNumberFormat="1" applyFont="1" applyProtection="1">
      <protection hidden="1"/>
    </xf>
    <xf numFmtId="0" fontId="1" fillId="0" borderId="0" xfId="0" applyFont="1" applyAlignment="1" applyProtection="1">
      <alignment horizontal="left"/>
      <protection hidden="1"/>
    </xf>
    <xf numFmtId="0" fontId="1" fillId="0" borderId="0" xfId="0" applyNumberFormat="1" applyFont="1" applyAlignment="1" applyProtection="1">
      <alignment horizontal="left"/>
      <protection hidden="1"/>
    </xf>
    <xf numFmtId="2" fontId="8" fillId="4" borderId="0" xfId="0" applyNumberFormat="1" applyFont="1" applyFill="1" applyAlignment="1" applyProtection="1">
      <alignment horizontal="center"/>
      <protection hidden="1"/>
    </xf>
    <xf numFmtId="0" fontId="5" fillId="4" borderId="0" xfId="0" applyFont="1" applyFill="1" applyProtection="1">
      <protection hidden="1"/>
    </xf>
    <xf numFmtId="0" fontId="1" fillId="0" borderId="0" xfId="0" applyFont="1" applyBorder="1" applyProtection="1">
      <protection hidden="1"/>
    </xf>
    <xf numFmtId="0" fontId="9" fillId="6" borderId="1" xfId="0" applyFont="1" applyFill="1" applyBorder="1" applyAlignment="1" applyProtection="1">
      <alignment horizontal="center" vertical="top" wrapText="1"/>
      <protection hidden="1"/>
    </xf>
    <xf numFmtId="164" fontId="1" fillId="4" borderId="0" xfId="0" applyNumberFormat="1" applyFont="1" applyFill="1" applyBorder="1" applyAlignment="1" applyProtection="1">
      <alignment horizontal="center" wrapText="1"/>
      <protection hidden="1"/>
    </xf>
    <xf numFmtId="0" fontId="1" fillId="4" borderId="1" xfId="0" applyFont="1" applyFill="1" applyBorder="1" applyAlignment="1" applyProtection="1">
      <alignment horizontal="center"/>
      <protection hidden="1"/>
    </xf>
    <xf numFmtId="0" fontId="1" fillId="0" borderId="0" xfId="3" applyFont="1" applyProtection="1">
      <protection hidden="1"/>
    </xf>
    <xf numFmtId="0" fontId="1" fillId="2" borderId="0" xfId="3" applyFont="1" applyFill="1" applyBorder="1" applyProtection="1">
      <protection hidden="1"/>
    </xf>
    <xf numFmtId="0" fontId="1" fillId="0" borderId="0" xfId="0" applyFont="1" applyAlignment="1" applyProtection="1">
      <protection hidden="1"/>
    </xf>
    <xf numFmtId="10" fontId="1" fillId="4" borderId="0" xfId="2" applyNumberFormat="1" applyFont="1" applyFill="1" applyProtection="1">
      <protection hidden="1"/>
    </xf>
    <xf numFmtId="0" fontId="1" fillId="4" borderId="0" xfId="0" applyFont="1" applyFill="1" applyBorder="1" applyAlignment="1" applyProtection="1">
      <alignment horizontal="center" vertical="top" wrapText="1"/>
      <protection hidden="1"/>
    </xf>
    <xf numFmtId="0" fontId="4" fillId="4" borderId="0" xfId="1" applyFill="1" applyBorder="1" applyAlignment="1" applyProtection="1">
      <protection hidden="1"/>
    </xf>
    <xf numFmtId="0" fontId="1" fillId="7" borderId="0" xfId="0" applyFont="1" applyFill="1" applyBorder="1" applyAlignment="1" applyProtection="1">
      <alignment vertical="top" wrapText="1"/>
      <protection hidden="1"/>
    </xf>
    <xf numFmtId="164" fontId="10" fillId="4" borderId="1" xfId="0" applyNumberFormat="1" applyFont="1" applyFill="1" applyBorder="1" applyAlignment="1" applyProtection="1">
      <alignment horizontal="center" vertical="center" wrapText="1"/>
      <protection hidden="1"/>
    </xf>
    <xf numFmtId="164" fontId="6" fillId="4" borderId="1" xfId="0" applyNumberFormat="1" applyFont="1" applyFill="1" applyBorder="1" applyAlignment="1" applyProtection="1">
      <alignment horizontal="center" vertical="center"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9" fillId="6" borderId="1" xfId="0" applyNumberFormat="1" applyFont="1" applyFill="1" applyBorder="1" applyAlignment="1" applyProtection="1">
      <alignment horizontal="center"/>
      <protection hidden="1"/>
    </xf>
    <xf numFmtId="0" fontId="7" fillId="4" borderId="1" xfId="0" applyFont="1" applyFill="1" applyBorder="1" applyAlignment="1" applyProtection="1">
      <alignment horizontal="left" wrapText="1"/>
      <protection hidden="1"/>
    </xf>
    <xf numFmtId="0" fontId="10" fillId="4"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164" fontId="1" fillId="4" borderId="0" xfId="0" applyNumberFormat="1" applyFont="1" applyFill="1" applyAlignment="1" applyProtection="1">
      <alignment horizontal="left" vertical="top" wrapText="1"/>
      <protection hidden="1"/>
    </xf>
    <xf numFmtId="2" fontId="9" fillId="6" borderId="3" xfId="0" applyNumberFormat="1" applyFont="1" applyFill="1" applyBorder="1" applyAlignment="1" applyProtection="1">
      <alignment horizontal="center"/>
      <protection hidden="1"/>
    </xf>
    <xf numFmtId="2" fontId="9" fillId="6" borderId="4" xfId="0" applyNumberFormat="1" applyFont="1" applyFill="1" applyBorder="1" applyAlignment="1" applyProtection="1">
      <alignment horizontal="center"/>
      <protection hidden="1"/>
    </xf>
    <xf numFmtId="2" fontId="9" fillId="6" borderId="5" xfId="0" applyNumberFormat="1" applyFont="1" applyFill="1" applyBorder="1" applyAlignment="1" applyProtection="1">
      <alignment horizontal="center"/>
      <protection hidden="1"/>
    </xf>
  </cellXfs>
  <cellStyles count="4">
    <cellStyle name="Hyperlink" xfId="1" builtinId="8"/>
    <cellStyle name="Procent" xfId="2" builtinId="5"/>
    <cellStyle name="Standaard" xfId="0" builtinId="0"/>
    <cellStyle name="Standaard 2" xfId="3" xr:uid="{00000000-0005-0000-0000-00000300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6F2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nl-NL" sz="1800" b="1" i="0" baseline="0">
                <a:solidFill>
                  <a:schemeClr val="bg1"/>
                </a:solidFill>
                <a:effectLst/>
              </a:rPr>
              <a:t>Ontwikkeling dieselprijs Nederland  </a:t>
            </a:r>
          </a:p>
          <a:p>
            <a:pPr>
              <a:defRPr/>
            </a:pPr>
            <a:r>
              <a:rPr lang="nl-NL" sz="1200" b="0" i="1" baseline="0">
                <a:solidFill>
                  <a:schemeClr val="bg1"/>
                </a:solidFill>
                <a:effectLst/>
              </a:rPr>
              <a:t>in eurocenten</a:t>
            </a:r>
            <a:endParaRPr lang="nl-NL" sz="1200" b="0" i="1">
              <a:solidFill>
                <a:schemeClr val="bg1"/>
              </a:solidFill>
              <a:effectLst/>
            </a:endParaRPr>
          </a:p>
        </c:rich>
      </c:tx>
      <c:layout>
        <c:manualLayout>
          <c:xMode val="edge"/>
          <c:yMode val="edge"/>
          <c:x val="0.2508083847242672"/>
          <c:y val="1.6963528413910092E-2"/>
        </c:manualLayout>
      </c:layout>
      <c:overlay val="0"/>
      <c:spPr>
        <a:noFill/>
        <a:ln>
          <a:noFill/>
        </a:ln>
      </c:spPr>
    </c:title>
    <c:autoTitleDeleted val="0"/>
    <c:plotArea>
      <c:layout/>
      <c:lineChart>
        <c:grouping val="standard"/>
        <c:varyColors val="0"/>
        <c:ser>
          <c:idx val="0"/>
          <c:order val="0"/>
          <c:tx>
            <c:strRef>
              <c:f>Weekoverzicht!$C$9:$C$61</c:f>
              <c:strCache>
                <c:ptCount val="53"/>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strCache>
            </c:strRef>
          </c:tx>
          <c:spPr>
            <a:ln w="19050">
              <a:solidFill>
                <a:sysClr val="window" lastClr="FFFFFF"/>
              </a:solidFill>
            </a:ln>
            <a:effectLst/>
          </c:spPr>
          <c:marker>
            <c:symbol val="diamond"/>
            <c:size val="5"/>
            <c:spPr>
              <a:solidFill>
                <a:sysClr val="window" lastClr="FFFFFF"/>
              </a:solidFill>
              <a:ln>
                <a:solidFill>
                  <a:sysClr val="window" lastClr="FFFFFF"/>
                </a:solidFill>
              </a:ln>
            </c:spPr>
          </c:marker>
          <c:dPt>
            <c:idx val="0"/>
            <c:bubble3D val="0"/>
            <c:extLst>
              <c:ext xmlns:c16="http://schemas.microsoft.com/office/drawing/2014/chart" uri="{C3380CC4-5D6E-409C-BE32-E72D297353CC}">
                <c16:uniqueId val="{00000000-FE61-42E3-804F-F16C2AD2B771}"/>
              </c:ext>
            </c:extLst>
          </c:dPt>
          <c:cat>
            <c:numRef>
              <c:f>Weekoverzicht!$C$9:$C$61</c:f>
              <c:numCache>
                <c:formatCode>General</c:formatCode>
                <c:ptCount val="53"/>
                <c:pt idx="0" formatCode="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Weekoverzicht!$D$9:$D$61</c:f>
              <c:numCache>
                <c:formatCode>0.00</c:formatCode>
                <c:ptCount val="53"/>
                <c:pt idx="0">
                  <c:v>111.87</c:v>
                </c:pt>
                <c:pt idx="1">
                  <c:v>111.87</c:v>
                </c:pt>
                <c:pt idx="2">
                  <c:v>111.87</c:v>
                </c:pt>
                <c:pt idx="3">
                  <c:v>111.04</c:v>
                </c:pt>
                <c:pt idx="4">
                  <c:v>110.22</c:v>
                </c:pt>
                <c:pt idx="5">
                  <c:v>109.39</c:v>
                </c:pt>
                <c:pt idx="6">
                  <c:v>110.22</c:v>
                </c:pt>
                <c:pt idx="7">
                  <c:v>111.04</c:v>
                </c:pt>
                <c:pt idx="8">
                  <c:v>111.04</c:v>
                </c:pt>
                <c:pt idx="9">
                  <c:v>111.04</c:v>
                </c:pt>
                <c:pt idx="10">
                  <c:v>110.22</c:v>
                </c:pt>
                <c:pt idx="11">
                  <c:v>110.22</c:v>
                </c:pt>
                <c:pt idx="12">
                  <c:v>108.56</c:v>
                </c:pt>
                <c:pt idx="13">
                  <c:v>107.74</c:v>
                </c:pt>
                <c:pt idx="14">
                  <c:v>107.74</c:v>
                </c:pt>
                <c:pt idx="15">
                  <c:v>109.39</c:v>
                </c:pt>
                <c:pt idx="16">
                  <c:v>111.04</c:v>
                </c:pt>
                <c:pt idx="17">
                  <c:v>111.04</c:v>
                </c:pt>
                <c:pt idx="18">
                  <c:v>108.56</c:v>
                </c:pt>
                <c:pt idx="19">
                  <c:v>105.26</c:v>
                </c:pt>
                <c:pt idx="20">
                  <c:v>106.08</c:v>
                </c:pt>
                <c:pt idx="21">
                  <c:v>106.08</c:v>
                </c:pt>
                <c:pt idx="22">
                  <c:v>106.91</c:v>
                </c:pt>
                <c:pt idx="23">
                  <c:v>105.26</c:v>
                </c:pt>
                <c:pt idx="24">
                  <c:v>104.43</c:v>
                </c:pt>
                <c:pt idx="25">
                  <c:v>103.6</c:v>
                </c:pt>
                <c:pt idx="26">
                  <c:v>102.78</c:v>
                </c:pt>
                <c:pt idx="27">
                  <c:v>103.6</c:v>
                </c:pt>
                <c:pt idx="28">
                  <c:v>103.6</c:v>
                </c:pt>
                <c:pt idx="29">
                  <c:v>103.6</c:v>
                </c:pt>
                <c:pt idx="30">
                  <c:v>105.26</c:v>
                </c:pt>
                <c:pt idx="31">
                  <c:v>106.08</c:v>
                </c:pt>
                <c:pt idx="32">
                  <c:v>106.08</c:v>
                </c:pt>
                <c:pt idx="33">
                  <c:v>106.08</c:v>
                </c:pt>
                <c:pt idx="34">
                  <c:v>105.26</c:v>
                </c:pt>
                <c:pt idx="35">
                  <c:v>106.91</c:v>
                </c:pt>
                <c:pt idx="36">
                  <c:v>106.91</c:v>
                </c:pt>
                <c:pt idx="38">
                  <c:v>108.56</c:v>
                </c:pt>
                <c:pt idx="39">
                  <c:v>110.22</c:v>
                </c:pt>
                <c:pt idx="40">
                  <c:v>111.04</c:v>
                </c:pt>
                <c:pt idx="41">
                  <c:v>109.39</c:v>
                </c:pt>
                <c:pt idx="42">
                  <c:v>109.39</c:v>
                </c:pt>
                <c:pt idx="43">
                  <c:v>110.22</c:v>
                </c:pt>
                <c:pt idx="44">
                  <c:v>111.04</c:v>
                </c:pt>
                <c:pt idx="45">
                  <c:v>112.69</c:v>
                </c:pt>
                <c:pt idx="46">
                  <c:v>113.52</c:v>
                </c:pt>
                <c:pt idx="47">
                  <c:v>112.69</c:v>
                </c:pt>
                <c:pt idx="48">
                  <c:v>111.87</c:v>
                </c:pt>
                <c:pt idx="49">
                  <c:v>112.69</c:v>
                </c:pt>
                <c:pt idx="50">
                  <c:v>111.87</c:v>
                </c:pt>
                <c:pt idx="51">
                  <c:v>113.52</c:v>
                </c:pt>
                <c:pt idx="52">
                  <c:v>113.52</c:v>
                </c:pt>
              </c:numCache>
            </c:numRef>
          </c:val>
          <c:smooth val="0"/>
          <c:extLst>
            <c:ext xmlns:c16="http://schemas.microsoft.com/office/drawing/2014/chart" uri="{C3380CC4-5D6E-409C-BE32-E72D297353CC}">
              <c16:uniqueId val="{00000001-FE61-42E3-804F-F16C2AD2B771}"/>
            </c:ext>
          </c:extLst>
        </c:ser>
        <c:ser>
          <c:idx val="1"/>
          <c:order val="1"/>
          <c:tx>
            <c:strRef>
              <c:f>Weekoverzicht!$C$9:$C$61</c:f>
              <c:strCache>
                <c:ptCount val="53"/>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strCache>
            </c:strRef>
          </c:tx>
          <c:spPr>
            <a:ln w="25400">
              <a:solidFill>
                <a:srgbClr val="FFFFFF"/>
              </a:solidFill>
            </a:ln>
          </c:spPr>
          <c:marker>
            <c:symbol val="none"/>
          </c:marker>
          <c:cat>
            <c:numRef>
              <c:f>Weekoverzicht!$C$9:$C$61</c:f>
              <c:numCache>
                <c:formatCode>General</c:formatCode>
                <c:ptCount val="53"/>
                <c:pt idx="0" formatCode="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Weekoverzicht!$F$9:$F$61</c:f>
              <c:numCache>
                <c:formatCode>0.00</c:formatCode>
                <c:ptCount val="53"/>
                <c:pt idx="0">
                  <c:v>111.87</c:v>
                </c:pt>
                <c:pt idx="1">
                  <c:v>111.87</c:v>
                </c:pt>
                <c:pt idx="2">
                  <c:v>111.96111111111112</c:v>
                </c:pt>
                <c:pt idx="3">
                  <c:v>111.60999999999999</c:v>
                </c:pt>
                <c:pt idx="4">
                  <c:v>111.25826086956516</c:v>
                </c:pt>
                <c:pt idx="5">
                  <c:v>110.82233333333326</c:v>
                </c:pt>
                <c:pt idx="6">
                  <c:v>110.64108108108098</c:v>
                </c:pt>
                <c:pt idx="7">
                  <c:v>110.62999999999994</c:v>
                </c:pt>
                <c:pt idx="8">
                  <c:v>110.68627450980387</c:v>
                </c:pt>
                <c:pt idx="9">
                  <c:v>110.74327586206891</c:v>
                </c:pt>
                <c:pt idx="10">
                  <c:v>110.71215384615381</c:v>
                </c:pt>
                <c:pt idx="11">
                  <c:v>110.66430555555556</c:v>
                </c:pt>
                <c:pt idx="12">
                  <c:v>110.5198734177215</c:v>
                </c:pt>
                <c:pt idx="13">
                  <c:v>110.29360465116275</c:v>
                </c:pt>
                <c:pt idx="14">
                  <c:v>110.07462365591392</c:v>
                </c:pt>
                <c:pt idx="15">
                  <c:v>109.98529999999991</c:v>
                </c:pt>
                <c:pt idx="16">
                  <c:v>110.04663551401866</c:v>
                </c:pt>
                <c:pt idx="17">
                  <c:v>110.10763157894739</c:v>
                </c:pt>
                <c:pt idx="18">
                  <c:v>110.0386776859504</c:v>
                </c:pt>
                <c:pt idx="19">
                  <c:v>109.82242187499999</c:v>
                </c:pt>
                <c:pt idx="20">
                  <c:v>109.62229629629628</c:v>
                </c:pt>
                <c:pt idx="21">
                  <c:v>109.44767605633801</c:v>
                </c:pt>
                <c:pt idx="22">
                  <c:v>109.32845637583891</c:v>
                </c:pt>
                <c:pt idx="23">
                  <c:v>109.18288461538458</c:v>
                </c:pt>
                <c:pt idx="24">
                  <c:v>108.99914110429441</c:v>
                </c:pt>
                <c:pt idx="25">
                  <c:v>108.79635294117639</c:v>
                </c:pt>
                <c:pt idx="26">
                  <c:v>108.57231638418067</c:v>
                </c:pt>
                <c:pt idx="27">
                  <c:v>108.36978260869547</c:v>
                </c:pt>
                <c:pt idx="28">
                  <c:v>108.20801047120399</c:v>
                </c:pt>
                <c:pt idx="29">
                  <c:v>108.04095959595936</c:v>
                </c:pt>
                <c:pt idx="30">
                  <c:v>107.93385365853634</c:v>
                </c:pt>
                <c:pt idx="31">
                  <c:v>107.84542452830166</c:v>
                </c:pt>
                <c:pt idx="32">
                  <c:v>107.78899543378979</c:v>
                </c:pt>
                <c:pt idx="33">
                  <c:v>107.73606194690255</c:v>
                </c:pt>
                <c:pt idx="34">
                  <c:v>107.67223175965654</c:v>
                </c:pt>
                <c:pt idx="35">
                  <c:v>107.62591666666655</c:v>
                </c:pt>
                <c:pt idx="36">
                  <c:v>107.60562753036426</c:v>
                </c:pt>
                <c:pt idx="38">
                  <c:v>107.64103448275857</c:v>
                </c:pt>
                <c:pt idx="39">
                  <c:v>107.68052238805967</c:v>
                </c:pt>
                <c:pt idx="40">
                  <c:v>107.76007272727271</c:v>
                </c:pt>
                <c:pt idx="41">
                  <c:v>107.81230496453901</c:v>
                </c:pt>
                <c:pt idx="42">
                  <c:v>107.85051903114186</c:v>
                </c:pt>
                <c:pt idx="43">
                  <c:v>107.90655405405407</c:v>
                </c:pt>
                <c:pt idx="44">
                  <c:v>107.96811881188123</c:v>
                </c:pt>
                <c:pt idx="45">
                  <c:v>108.06148387096783</c:v>
                </c:pt>
                <c:pt idx="46">
                  <c:v>108.17940063091486</c:v>
                </c:pt>
                <c:pt idx="47">
                  <c:v>108.28197530864202</c:v>
                </c:pt>
                <c:pt idx="48">
                  <c:v>108.36528700906354</c:v>
                </c:pt>
                <c:pt idx="49">
                  <c:v>108.4475739644972</c:v>
                </c:pt>
                <c:pt idx="50">
                  <c:v>108.51939130434802</c:v>
                </c:pt>
                <c:pt idx="51">
                  <c:v>108.61647727272742</c:v>
                </c:pt>
                <c:pt idx="52">
                  <c:v>108.70746518105861</c:v>
                </c:pt>
              </c:numCache>
            </c:numRef>
          </c:val>
          <c:smooth val="0"/>
          <c:extLst>
            <c:ext xmlns:c16="http://schemas.microsoft.com/office/drawing/2014/chart" uri="{C3380CC4-5D6E-409C-BE32-E72D297353CC}">
              <c16:uniqueId val="{00000002-FE61-42E3-804F-F16C2AD2B771}"/>
            </c:ext>
          </c:extLst>
        </c:ser>
        <c:dLbls>
          <c:showLegendKey val="0"/>
          <c:showVal val="0"/>
          <c:showCatName val="0"/>
          <c:showSerName val="0"/>
          <c:showPercent val="0"/>
          <c:showBubbleSize val="0"/>
        </c:dLbls>
        <c:marker val="1"/>
        <c:smooth val="0"/>
        <c:axId val="288215464"/>
        <c:axId val="288215856"/>
      </c:lineChart>
      <c:catAx>
        <c:axId val="288215464"/>
        <c:scaling>
          <c:orientation val="minMax"/>
        </c:scaling>
        <c:delete val="0"/>
        <c:axPos val="b"/>
        <c:title>
          <c:tx>
            <c:rich>
              <a:bodyPr/>
              <a:lstStyle/>
              <a:p>
                <a:pPr>
                  <a:defRPr sz="1100">
                    <a:solidFill>
                      <a:schemeClr val="bg1"/>
                    </a:solidFill>
                  </a:defRPr>
                </a:pPr>
                <a:r>
                  <a:rPr lang="nl-NL" sz="1100" b="0"/>
                  <a:t>Weeknummer</a:t>
                </a:r>
                <a:r>
                  <a:rPr lang="nl-NL" sz="1100" baseline="0"/>
                  <a:t> </a:t>
                </a:r>
                <a:r>
                  <a:rPr lang="nl-NL" sz="1100" b="0" baseline="0"/>
                  <a:t>2017</a:t>
                </a:r>
                <a:endParaRPr lang="nl-NL" sz="1100" b="0"/>
              </a:p>
            </c:rich>
          </c:tx>
          <c:layout>
            <c:manualLayout>
              <c:xMode val="edge"/>
              <c:yMode val="edge"/>
              <c:x val="0.45500572591027749"/>
              <c:y val="0.90693808312128921"/>
            </c:manualLayout>
          </c:layout>
          <c:overlay val="0"/>
          <c:spPr>
            <a:noFill/>
          </c:spPr>
        </c:title>
        <c:numFmt formatCode="0" sourceLinked="1"/>
        <c:majorTickMark val="none"/>
        <c:minorTickMark val="none"/>
        <c:tickLblPos val="nextTo"/>
        <c:spPr>
          <a:noFill/>
          <a:ln w="3175" cap="flat" cmpd="sng" algn="ctr">
            <a:solidFill>
              <a:sysClr val="window" lastClr="FFFFFF"/>
            </a:solidFill>
            <a:round/>
          </a:ln>
          <a:effectLst/>
        </c:spPr>
        <c:txPr>
          <a:bodyPr rot="-60000000" spcFirstLastPara="1" vertOverflow="ellipsis" vert="horz" wrap="square" anchor="ctr" anchorCtr="1"/>
          <a:lstStyle/>
          <a:p>
            <a:pPr>
              <a:defRPr sz="900" b="1" i="0" u="none" strike="noStrike" kern="1200" cap="all" spc="150" normalizeH="0" baseline="0">
                <a:solidFill>
                  <a:schemeClr val="lt1"/>
                </a:solidFill>
                <a:latin typeface="+mn-lt"/>
                <a:ea typeface="+mn-ea"/>
                <a:cs typeface="+mn-cs"/>
              </a:defRPr>
            </a:pPr>
            <a:endParaRPr lang="nl-NL"/>
          </a:p>
        </c:txPr>
        <c:crossAx val="288215856"/>
        <c:crosses val="autoZero"/>
        <c:auto val="0"/>
        <c:lblAlgn val="ctr"/>
        <c:lblOffset val="100"/>
        <c:tickLblSkip val="2"/>
        <c:tickMarkSkip val="1"/>
        <c:noMultiLvlLbl val="0"/>
      </c:catAx>
      <c:valAx>
        <c:axId val="288215856"/>
        <c:scaling>
          <c:orientation val="minMax"/>
          <c:max val="120"/>
          <c:min val="96"/>
        </c:scaling>
        <c:delete val="0"/>
        <c:axPos val="l"/>
        <c:majorGridlines>
          <c:spPr>
            <a:ln>
              <a:solidFill>
                <a:sysClr val="window" lastClr="FFFFFF"/>
              </a:solidFill>
            </a:ln>
          </c:spPr>
        </c:majorGridlines>
        <c:title>
          <c:tx>
            <c:rich>
              <a:bodyPr anchor="ctr" anchorCtr="0"/>
              <a:lstStyle/>
              <a:p>
                <a:pPr>
                  <a:defRPr sz="1100" b="0">
                    <a:solidFill>
                      <a:schemeClr val="bg1"/>
                    </a:solidFill>
                  </a:defRPr>
                </a:pPr>
                <a:r>
                  <a:rPr lang="nl-NL" sz="1100" b="0">
                    <a:solidFill>
                      <a:schemeClr val="bg1"/>
                    </a:solidFill>
                  </a:rPr>
                  <a:t>Zelftankprijs in € cent excl. btw</a:t>
                </a:r>
              </a:p>
            </c:rich>
          </c:tx>
          <c:layout>
            <c:manualLayout>
              <c:xMode val="edge"/>
              <c:yMode val="edge"/>
              <c:x val="9.0334236675700084E-3"/>
              <c:y val="0.26080984151790187"/>
            </c:manualLayout>
          </c:layout>
          <c:overlay val="0"/>
        </c:title>
        <c:numFmt formatCode="#,##0.00" sourceLinked="0"/>
        <c:majorTickMark val="none"/>
        <c:minorTickMark val="none"/>
        <c:tickLblPos val="nextTo"/>
        <c:spPr>
          <a:noFill/>
          <a:ln>
            <a:solidFill>
              <a:sysClr val="window" lastClr="FFFFFF"/>
            </a:solidFill>
          </a:ln>
          <a:effectLst/>
        </c:spPr>
        <c:txPr>
          <a:bodyPr rot="-6000000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nl-NL"/>
          </a:p>
        </c:txPr>
        <c:crossAx val="288215464"/>
        <c:crosses val="autoZero"/>
        <c:crossBetween val="between"/>
        <c:majorUnit val="4"/>
      </c:valAx>
      <c:spPr>
        <a:noFill/>
        <a:ln w="25400">
          <a:noFill/>
        </a:ln>
      </c:spPr>
    </c:plotArea>
    <c:plotVisOnly val="1"/>
    <c:dispBlanksAs val="gap"/>
    <c:showDLblsOverMax val="0"/>
  </c:chart>
  <c:spPr>
    <a:solidFill>
      <a:srgbClr val="ED6F24"/>
    </a:solidFill>
    <a:ln w="9525">
      <a:noFill/>
    </a:ln>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sz="1800" b="1" i="0" baseline="0">
                <a:solidFill>
                  <a:schemeClr val="bg1"/>
                </a:solidFill>
                <a:effectLst/>
              </a:rPr>
              <a:t>Gemiddelde dieselprijs in Nederland</a:t>
            </a:r>
            <a:endParaRPr lang="nl-NL">
              <a:solidFill>
                <a:schemeClr val="bg1"/>
              </a:solidFill>
              <a:effectLst/>
            </a:endParaRPr>
          </a:p>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i="1">
                <a:solidFill>
                  <a:schemeClr val="bg1"/>
                </a:solidFill>
              </a:rPr>
              <a:t>In eurocenten</a:t>
            </a:r>
          </a:p>
        </c:rich>
      </c:tx>
      <c:overlay val="0"/>
    </c:title>
    <c:autoTitleDeleted val="0"/>
    <c:plotArea>
      <c:layout/>
      <c:barChart>
        <c:barDir val="col"/>
        <c:grouping val="clustered"/>
        <c:varyColors val="0"/>
        <c:ser>
          <c:idx val="0"/>
          <c:order val="0"/>
          <c:tx>
            <c:strRef>
              <c:f>Jaaroverzicht!$A$9:$A$23</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tx>
          <c:spPr>
            <a:solidFill>
              <a:sysClr val="window" lastClr="FFFFFF"/>
            </a:solidFill>
          </c:spPr>
          <c:invertIfNegative val="0"/>
          <c:dLbls>
            <c:spPr>
              <a:noFill/>
              <a:ln w="25400">
                <a:noFill/>
              </a:ln>
            </c:spPr>
            <c:txPr>
              <a:bodyPr wrap="square" lIns="38100" tIns="19050" rIns="38100" bIns="19050" anchor="ctr">
                <a:spAutoFit/>
              </a:bodyPr>
              <a:lstStyle/>
              <a:p>
                <a:pPr>
                  <a:defRPr b="1">
                    <a:solidFill>
                      <a:schemeClr val="bg1"/>
                    </a:solidFil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Jaaroverzicht!$A$9:$A$23</c:f>
              <c:numCache>
                <c:formatCode>General</c:formatCode>
                <c:ptCount val="15"/>
                <c:pt idx="0" formatCode="0">
                  <c:v>2003</c:v>
                </c:pt>
                <c:pt idx="1">
                  <c:v>2004</c:v>
                </c:pt>
                <c:pt idx="2">
                  <c:v>2005</c:v>
                </c:pt>
                <c:pt idx="3">
                  <c:v>2006</c:v>
                </c:pt>
                <c:pt idx="4">
                  <c:v>2007</c:v>
                </c:pt>
                <c:pt idx="5">
                  <c:v>2008</c:v>
                </c:pt>
                <c:pt idx="6">
                  <c:v>2009</c:v>
                </c:pt>
                <c:pt idx="7">
                  <c:v>2010</c:v>
                </c:pt>
                <c:pt idx="8" formatCode="0">
                  <c:v>2011</c:v>
                </c:pt>
                <c:pt idx="9" formatCode="0">
                  <c:v>2012</c:v>
                </c:pt>
                <c:pt idx="10" formatCode="0">
                  <c:v>2013</c:v>
                </c:pt>
                <c:pt idx="11" formatCode="0">
                  <c:v>2014</c:v>
                </c:pt>
                <c:pt idx="12" formatCode="0">
                  <c:v>2015</c:v>
                </c:pt>
                <c:pt idx="13" formatCode="0">
                  <c:v>2016</c:v>
                </c:pt>
                <c:pt idx="14" formatCode="0">
                  <c:v>2017</c:v>
                </c:pt>
              </c:numCache>
            </c:numRef>
          </c:cat>
          <c:val>
            <c:numRef>
              <c:f>Jaaroverzicht!$B$9:$B$23</c:f>
              <c:numCache>
                <c:formatCode>0.00</c:formatCode>
                <c:ptCount val="15"/>
                <c:pt idx="0">
                  <c:v>66.835283018867898</c:v>
                </c:pt>
                <c:pt idx="1">
                  <c:v>74.968269230769209</c:v>
                </c:pt>
                <c:pt idx="2">
                  <c:v>86.395769230769218</c:v>
                </c:pt>
                <c:pt idx="3">
                  <c:v>90.836730769230769</c:v>
                </c:pt>
                <c:pt idx="4">
                  <c:v>92.644528301886808</c:v>
                </c:pt>
                <c:pt idx="5">
                  <c:v>108.44557692307693</c:v>
                </c:pt>
                <c:pt idx="6">
                  <c:v>88.912264150943443</c:v>
                </c:pt>
                <c:pt idx="7">
                  <c:v>102.37269230769228</c:v>
                </c:pt>
                <c:pt idx="8">
                  <c:v>116.43440000000002</c:v>
                </c:pt>
                <c:pt idx="9">
                  <c:v>125.64</c:v>
                </c:pt>
                <c:pt idx="10">
                  <c:v>122.67</c:v>
                </c:pt>
                <c:pt idx="11">
                  <c:v>122.01898630136951</c:v>
                </c:pt>
                <c:pt idx="12">
                  <c:v>108.56</c:v>
                </c:pt>
                <c:pt idx="13">
                  <c:v>101.22</c:v>
                </c:pt>
                <c:pt idx="14">
                  <c:v>108.78657534246581</c:v>
                </c:pt>
              </c:numCache>
            </c:numRef>
          </c:val>
          <c:extLst>
            <c:ext xmlns:c16="http://schemas.microsoft.com/office/drawing/2014/chart" uri="{C3380CC4-5D6E-409C-BE32-E72D297353CC}">
              <c16:uniqueId val="{00000000-7C51-4522-9251-69757B8346AE}"/>
            </c:ext>
          </c:extLst>
        </c:ser>
        <c:dLbls>
          <c:showLegendKey val="0"/>
          <c:showVal val="0"/>
          <c:showCatName val="0"/>
          <c:showSerName val="0"/>
          <c:showPercent val="0"/>
          <c:showBubbleSize val="0"/>
        </c:dLbls>
        <c:gapWidth val="269"/>
        <c:overlap val="-20"/>
        <c:axId val="288222128"/>
        <c:axId val="288218992"/>
      </c:barChart>
      <c:catAx>
        <c:axId val="288222128"/>
        <c:scaling>
          <c:orientation val="minMax"/>
        </c:scaling>
        <c:delete val="0"/>
        <c:axPos val="b"/>
        <c:majorGridlines>
          <c:spPr>
            <a:ln w="9525" cap="flat" cmpd="sng" algn="ctr">
              <a:solidFill>
                <a:schemeClr val="lt1">
                  <a:alpha val="25000"/>
                </a:schemeClr>
              </a:solidFill>
              <a:round/>
            </a:ln>
            <a:effectLst/>
          </c:spPr>
        </c:majorGridlines>
        <c:title>
          <c:tx>
            <c:rich>
              <a:bodyPr/>
              <a:lstStyle/>
              <a:p>
                <a:pPr>
                  <a:defRPr sz="1100" b="0"/>
                </a:pPr>
                <a:r>
                  <a:rPr lang="nl-NL" sz="1100" b="0">
                    <a:solidFill>
                      <a:schemeClr val="bg1"/>
                    </a:solidFill>
                  </a:rPr>
                  <a:t>Jaar</a:t>
                </a:r>
              </a:p>
            </c:rich>
          </c:tx>
          <c:layout>
            <c:manualLayout>
              <c:xMode val="edge"/>
              <c:yMode val="edge"/>
              <c:x val="0.92752964814759375"/>
              <c:y val="0.92355838003619839"/>
            </c:manualLayout>
          </c:layout>
          <c:overlay val="0"/>
        </c:title>
        <c:numFmt formatCode="0" sourceLinked="1"/>
        <c:majorTickMark val="none"/>
        <c:minorTickMark val="none"/>
        <c:tickLblPos val="nextTo"/>
        <c:spPr>
          <a:noFill/>
          <a:ln w="3175" cap="flat" cmpd="sng" algn="ctr">
            <a:solidFill>
              <a:schemeClr val="accent1">
                <a:lumMod val="60000"/>
                <a:lumOff val="40000"/>
              </a:schemeClr>
            </a:solidFill>
            <a:round/>
          </a:ln>
          <a:effectLst/>
        </c:spPr>
        <c:txPr>
          <a:bodyPr rot="0" vert="horz"/>
          <a:lstStyle/>
          <a:p>
            <a:pPr>
              <a:defRPr sz="900" b="1" i="0" u="none" strike="noStrike" baseline="0">
                <a:solidFill>
                  <a:srgbClr val="FFFFFF"/>
                </a:solidFill>
                <a:latin typeface="Calibri"/>
                <a:ea typeface="Calibri"/>
                <a:cs typeface="Calibri"/>
              </a:defRPr>
            </a:pPr>
            <a:endParaRPr lang="nl-NL"/>
          </a:p>
        </c:txPr>
        <c:crossAx val="288218992"/>
        <c:crosses val="autoZero"/>
        <c:auto val="0"/>
        <c:lblAlgn val="ctr"/>
        <c:lblOffset val="100"/>
        <c:noMultiLvlLbl val="0"/>
      </c:catAx>
      <c:valAx>
        <c:axId val="288218992"/>
        <c:scaling>
          <c:orientation val="minMax"/>
          <c:min val="60"/>
        </c:scaling>
        <c:delete val="0"/>
        <c:axPos val="l"/>
        <c:title>
          <c:tx>
            <c:rich>
              <a:bodyPr/>
              <a:lstStyle/>
              <a:p>
                <a:pPr>
                  <a:defRPr sz="1100" b="0"/>
                </a:pPr>
                <a:r>
                  <a:rPr lang="nl-NL" sz="1100" b="0" i="0" baseline="0">
                    <a:solidFill>
                      <a:schemeClr val="bg1"/>
                    </a:solidFill>
                    <a:effectLst/>
                  </a:rPr>
                  <a:t>zelftankprijs in € cent excl. btw</a:t>
                </a:r>
                <a:endParaRPr lang="nl-NL" sz="1100" b="0">
                  <a:solidFill>
                    <a:schemeClr val="bg1"/>
                  </a:solidFill>
                  <a:effectLst/>
                </a:endParaRPr>
              </a:p>
            </c:rich>
          </c:tx>
          <c:overlay val="0"/>
        </c:title>
        <c:numFmt formatCode="#,##0" sourceLinked="0"/>
        <c:majorTickMark val="none"/>
        <c:minorTickMark val="none"/>
        <c:tickLblPos val="nextTo"/>
        <c:spPr>
          <a:ln w="9525">
            <a:noFill/>
          </a:ln>
        </c:spPr>
        <c:txPr>
          <a:bodyPr rot="0" vert="horz"/>
          <a:lstStyle/>
          <a:p>
            <a:pPr>
              <a:defRPr sz="900" b="1" i="0" u="none" strike="noStrike" baseline="0">
                <a:solidFill>
                  <a:srgbClr val="FFFFFF"/>
                </a:solidFill>
                <a:latin typeface="Calibri"/>
                <a:ea typeface="Calibri"/>
                <a:cs typeface="Calibri"/>
              </a:defRPr>
            </a:pPr>
            <a:endParaRPr lang="nl-NL"/>
          </a:p>
        </c:txPr>
        <c:crossAx val="288222128"/>
        <c:crosses val="autoZero"/>
        <c:crossBetween val="between"/>
      </c:valAx>
      <c:spPr>
        <a:noFill/>
        <a:ln w="25400">
          <a:noFill/>
        </a:ln>
      </c:spPr>
    </c:plotArea>
    <c:plotVisOnly val="1"/>
    <c:dispBlanksAs val="gap"/>
    <c:showDLblsOverMax val="0"/>
  </c:chart>
  <c:spPr>
    <a:solidFill>
      <a:srgbClr val="ED6F24"/>
    </a:solidFill>
    <a:ln w="9525">
      <a:no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oordelig-op-weg/brandstofpas-besparing-analyse" TargetMode="External"/><Relationship Id="rId1" Type="http://schemas.openxmlformats.org/officeDocument/2006/relationships/image" Target="../media/image1.jp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oordelig-op-weg/brandstofpas-besparing-analyse" TargetMode="External"/><Relationship Id="rId1" Type="http://schemas.openxmlformats.org/officeDocument/2006/relationships/image" Target="../media/image1.jp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oordelig-op-weg/brandstofpas-besparing-analyse" TargetMode="External"/><Relationship Id="rId1" Type="http://schemas.openxmlformats.org/officeDocument/2006/relationships/image" Target="../media/image1.jp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oordelig-op-weg/brandstofpas-besparing-analyse" TargetMode="External"/><Relationship Id="rId1" Type="http://schemas.openxmlformats.org/officeDocument/2006/relationships/image" Target="../media/image1.jp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9</xdr:col>
      <xdr:colOff>7620</xdr:colOff>
      <xdr:row>10</xdr:row>
      <xdr:rowOff>0</xdr:rowOff>
    </xdr:from>
    <xdr:to>
      <xdr:col>16384</xdr:col>
      <xdr:colOff>53340</xdr:colOff>
      <xdr:row>18</xdr:row>
      <xdr:rowOff>60960</xdr:rowOff>
    </xdr:to>
    <xdr:pic>
      <xdr:nvPicPr>
        <xdr:cNvPr id="9" name="Afbeelding 8">
          <a:extLst>
            <a:ext uri="{FF2B5EF4-FFF2-40B4-BE49-F238E27FC236}">
              <a16:creationId xmlns:a16="http://schemas.microsoft.com/office/drawing/2014/main" id="{00000000-0008-0000-0000-000009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01740" y="1760220"/>
          <a:ext cx="5151120" cy="1394460"/>
        </a:xfrm>
        <a:prstGeom prst="rect">
          <a:avLst/>
        </a:prstGeom>
      </xdr:spPr>
    </xdr:pic>
    <xdr:clientData/>
  </xdr:twoCellAnchor>
  <xdr:twoCellAnchor editAs="oneCell">
    <xdr:from>
      <xdr:col>9</xdr:col>
      <xdr:colOff>18506</xdr:colOff>
      <xdr:row>18</xdr:row>
      <xdr:rowOff>114300</xdr:rowOff>
    </xdr:from>
    <xdr:to>
      <xdr:col>16384</xdr:col>
      <xdr:colOff>53340</xdr:colOff>
      <xdr:row>27</xdr:row>
      <xdr:rowOff>104775</xdr:rowOff>
    </xdr:to>
    <xdr:pic>
      <xdr:nvPicPr>
        <xdr:cNvPr id="10" name="Afbeelding 9">
          <a:hlinkClick xmlns:r="http://schemas.openxmlformats.org/officeDocument/2006/relationships" r:id="rId2"/>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12626" y="3208020"/>
          <a:ext cx="5140234" cy="1499235"/>
        </a:xfrm>
        <a:prstGeom prst="rect">
          <a:avLst/>
        </a:prstGeom>
      </xdr:spPr>
    </xdr:pic>
    <xdr:clientData/>
  </xdr:twoCellAnchor>
  <xdr:twoCellAnchor editAs="oneCell">
    <xdr:from>
      <xdr:col>9</xdr:col>
      <xdr:colOff>0</xdr:colOff>
      <xdr:row>27</xdr:row>
      <xdr:rowOff>157788</xdr:rowOff>
    </xdr:from>
    <xdr:to>
      <xdr:col>16384</xdr:col>
      <xdr:colOff>53340</xdr:colOff>
      <xdr:row>37</xdr:row>
      <xdr:rowOff>50340</xdr:rowOff>
    </xdr:to>
    <xdr:pic>
      <xdr:nvPicPr>
        <xdr:cNvPr id="11" name="Afbeelding 10">
          <a:hlinkClick xmlns:r="http://schemas.openxmlformats.org/officeDocument/2006/relationships" r:id="rId2"/>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294120" y="4760268"/>
          <a:ext cx="5158740" cy="1568952"/>
        </a:xfrm>
        <a:prstGeom prst="rect">
          <a:avLst/>
        </a:prstGeom>
      </xdr:spPr>
    </xdr:pic>
    <xdr:clientData/>
  </xdr:twoCellAnchor>
  <xdr:twoCellAnchor>
    <xdr:from>
      <xdr:col>9</xdr:col>
      <xdr:colOff>53340</xdr:colOff>
      <xdr:row>6</xdr:row>
      <xdr:rowOff>7620</xdr:rowOff>
    </xdr:from>
    <xdr:to>
      <xdr:col>15</xdr:col>
      <xdr:colOff>594360</xdr:colOff>
      <xdr:row>7</xdr:row>
      <xdr:rowOff>53340</xdr:rowOff>
    </xdr:to>
    <xdr:sp macro="" textlink="">
      <xdr:nvSpPr>
        <xdr:cNvPr id="12" name="Tekstvak 11">
          <a:extLst>
            <a:ext uri="{FF2B5EF4-FFF2-40B4-BE49-F238E27FC236}">
              <a16:creationId xmlns:a16="http://schemas.microsoft.com/office/drawing/2014/main" id="{00000000-0008-0000-0000-00000C000000}"/>
            </a:ext>
          </a:extLst>
        </xdr:cNvPr>
        <xdr:cNvSpPr txBox="1"/>
      </xdr:nvSpPr>
      <xdr:spPr>
        <a:xfrm>
          <a:off x="6347460" y="1104900"/>
          <a:ext cx="5021580" cy="21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1" i="0">
              <a:latin typeface="Arial" panose="020B0604020202020204" pitchFamily="34" charset="0"/>
              <a:cs typeface="Arial" panose="020B0604020202020204" pitchFamily="34" charset="0"/>
            </a:rPr>
            <a:t>Klik op de</a:t>
          </a:r>
          <a:r>
            <a:rPr lang="nl-NL" sz="1000" b="1" i="0" baseline="0">
              <a:latin typeface="Arial" panose="020B0604020202020204" pitchFamily="34" charset="0"/>
              <a:cs typeface="Arial" panose="020B0604020202020204" pitchFamily="34" charset="0"/>
            </a:rPr>
            <a:t> </a:t>
          </a:r>
          <a:r>
            <a:rPr lang="nl-NL" sz="1000" b="1" i="0">
              <a:latin typeface="Arial" panose="020B0604020202020204" pitchFamily="34" charset="0"/>
              <a:cs typeface="Arial" panose="020B0604020202020204" pitchFamily="34" charset="0"/>
            </a:rPr>
            <a:t>onderstaande diensten om uw vervoer te verbeteren.</a:t>
          </a:r>
        </a:p>
      </xdr:txBody>
    </xdr:sp>
    <xdr:clientData/>
  </xdr:twoCellAnchor>
  <xdr:twoCellAnchor editAs="oneCell">
    <xdr:from>
      <xdr:col>5</xdr:col>
      <xdr:colOff>472439</xdr:colOff>
      <xdr:row>0</xdr:row>
      <xdr:rowOff>0</xdr:rowOff>
    </xdr:from>
    <xdr:to>
      <xdr:col>8</xdr:col>
      <xdr:colOff>414568</xdr:colOff>
      <xdr:row>2</xdr:row>
      <xdr:rowOff>22860</xdr:rowOff>
    </xdr:to>
    <xdr:pic>
      <xdr:nvPicPr>
        <xdr:cNvPr id="13" name="Afbeelding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3756659" y="0"/>
          <a:ext cx="2205269" cy="449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76200</xdr:colOff>
      <xdr:row>8</xdr:row>
      <xdr:rowOff>76200</xdr:rowOff>
    </xdr:from>
    <xdr:to>
      <xdr:col>16</xdr:col>
      <xdr:colOff>0</xdr:colOff>
      <xdr:row>16</xdr:row>
      <xdr:rowOff>137160</xdr:rowOff>
    </xdr:to>
    <xdr:pic>
      <xdr:nvPicPr>
        <xdr:cNvPr id="2" name="Afbeelding 1">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02580" y="1661160"/>
          <a:ext cx="5151120" cy="1394460"/>
        </a:xfrm>
        <a:prstGeom prst="rect">
          <a:avLst/>
        </a:prstGeom>
      </xdr:spPr>
    </xdr:pic>
    <xdr:clientData/>
  </xdr:twoCellAnchor>
  <xdr:twoCellAnchor editAs="oneCell">
    <xdr:from>
      <xdr:col>9</xdr:col>
      <xdr:colOff>87086</xdr:colOff>
      <xdr:row>17</xdr:row>
      <xdr:rowOff>22860</xdr:rowOff>
    </xdr:from>
    <xdr:to>
      <xdr:col>16</xdr:col>
      <xdr:colOff>0</xdr:colOff>
      <xdr:row>26</xdr:row>
      <xdr:rowOff>13335</xdr:rowOff>
    </xdr:to>
    <xdr:pic>
      <xdr:nvPicPr>
        <xdr:cNvPr id="3" name="Afbeelding 2">
          <a:hlinkClick xmlns:r="http://schemas.openxmlformats.org/officeDocument/2006/relationships" r:id="rId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3466" y="3108960"/>
          <a:ext cx="5140234" cy="1499235"/>
        </a:xfrm>
        <a:prstGeom prst="rect">
          <a:avLst/>
        </a:prstGeom>
      </xdr:spPr>
    </xdr:pic>
    <xdr:clientData/>
  </xdr:twoCellAnchor>
  <xdr:twoCellAnchor editAs="oneCell">
    <xdr:from>
      <xdr:col>9</xdr:col>
      <xdr:colOff>68580</xdr:colOff>
      <xdr:row>26</xdr:row>
      <xdr:rowOff>66348</xdr:rowOff>
    </xdr:from>
    <xdr:to>
      <xdr:col>16</xdr:col>
      <xdr:colOff>0</xdr:colOff>
      <xdr:row>35</xdr:row>
      <xdr:rowOff>126540</xdr:rowOff>
    </xdr:to>
    <xdr:pic>
      <xdr:nvPicPr>
        <xdr:cNvPr id="4" name="Afbeelding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94960" y="4661208"/>
          <a:ext cx="5158740" cy="1568952"/>
        </a:xfrm>
        <a:prstGeom prst="rect">
          <a:avLst/>
        </a:prstGeom>
      </xdr:spPr>
    </xdr:pic>
    <xdr:clientData/>
  </xdr:twoCellAnchor>
  <xdr:twoCellAnchor editAs="oneCell">
    <xdr:from>
      <xdr:col>7</xdr:col>
      <xdr:colOff>365760</xdr:colOff>
      <xdr:row>0</xdr:row>
      <xdr:rowOff>60960</xdr:rowOff>
    </xdr:from>
    <xdr:to>
      <xdr:col>8</xdr:col>
      <xdr:colOff>1824269</xdr:colOff>
      <xdr:row>1</xdr:row>
      <xdr:rowOff>83820</xdr:rowOff>
    </xdr:to>
    <xdr:pic>
      <xdr:nvPicPr>
        <xdr:cNvPr id="6" name="Afbeelding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4198620" y="60960"/>
          <a:ext cx="2205269" cy="449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45720</xdr:colOff>
      <xdr:row>8</xdr:row>
      <xdr:rowOff>53340</xdr:rowOff>
    </xdr:from>
    <xdr:to>
      <xdr:col>10</xdr:col>
      <xdr:colOff>716280</xdr:colOff>
      <xdr:row>17</xdr:row>
      <xdr:rowOff>7620</xdr:rowOff>
    </xdr:to>
    <xdr:pic>
      <xdr:nvPicPr>
        <xdr:cNvPr id="2" name="Afbeelding 1">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85260" y="1638300"/>
          <a:ext cx="5151120" cy="1394460"/>
        </a:xfrm>
        <a:prstGeom prst="rect">
          <a:avLst/>
        </a:prstGeom>
      </xdr:spPr>
    </xdr:pic>
    <xdr:clientData/>
  </xdr:twoCellAnchor>
  <xdr:twoCellAnchor editAs="oneCell">
    <xdr:from>
      <xdr:col>4</xdr:col>
      <xdr:colOff>56606</xdr:colOff>
      <xdr:row>17</xdr:row>
      <xdr:rowOff>60960</xdr:rowOff>
    </xdr:from>
    <xdr:to>
      <xdr:col>10</xdr:col>
      <xdr:colOff>716280</xdr:colOff>
      <xdr:row>26</xdr:row>
      <xdr:rowOff>5715</xdr:rowOff>
    </xdr:to>
    <xdr:pic>
      <xdr:nvPicPr>
        <xdr:cNvPr id="3" name="Afbeelding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96146" y="3086100"/>
          <a:ext cx="5140234" cy="1499235"/>
        </a:xfrm>
        <a:prstGeom prst="rect">
          <a:avLst/>
        </a:prstGeom>
      </xdr:spPr>
    </xdr:pic>
    <xdr:clientData/>
  </xdr:twoCellAnchor>
  <xdr:twoCellAnchor editAs="oneCell">
    <xdr:from>
      <xdr:col>4</xdr:col>
      <xdr:colOff>38100</xdr:colOff>
      <xdr:row>26</xdr:row>
      <xdr:rowOff>58728</xdr:rowOff>
    </xdr:from>
    <xdr:to>
      <xdr:col>10</xdr:col>
      <xdr:colOff>716280</xdr:colOff>
      <xdr:row>35</xdr:row>
      <xdr:rowOff>50340</xdr:rowOff>
    </xdr:to>
    <xdr:pic>
      <xdr:nvPicPr>
        <xdr:cNvPr id="4" name="Afbeelding 3">
          <a:hlinkClick xmlns:r="http://schemas.openxmlformats.org/officeDocument/2006/relationships" r:id="rId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77640" y="4638348"/>
          <a:ext cx="5158740" cy="1568952"/>
        </a:xfrm>
        <a:prstGeom prst="rect">
          <a:avLst/>
        </a:prstGeom>
      </xdr:spPr>
    </xdr:pic>
    <xdr:clientData/>
  </xdr:twoCellAnchor>
  <xdr:twoCellAnchor editAs="oneCell">
    <xdr:from>
      <xdr:col>2</xdr:col>
      <xdr:colOff>403860</xdr:colOff>
      <xdr:row>0</xdr:row>
      <xdr:rowOff>22860</xdr:rowOff>
    </xdr:from>
    <xdr:to>
      <xdr:col>3</xdr:col>
      <xdr:colOff>1862369</xdr:colOff>
      <xdr:row>1</xdr:row>
      <xdr:rowOff>45720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stretch>
          <a:fillRect/>
        </a:stretch>
      </xdr:blipFill>
      <xdr:spPr>
        <a:xfrm>
          <a:off x="2849880" y="22860"/>
          <a:ext cx="2205269" cy="4495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8</xdr:row>
      <xdr:rowOff>22860</xdr:rowOff>
    </xdr:from>
    <xdr:to>
      <xdr:col>13</xdr:col>
      <xdr:colOff>0</xdr:colOff>
      <xdr:row>16</xdr:row>
      <xdr:rowOff>83820</xdr:rowOff>
    </xdr:to>
    <xdr:pic>
      <xdr:nvPicPr>
        <xdr:cNvPr id="5" name="Afbeelding 4">
          <a:extLst>
            <a:ext uri="{FF2B5EF4-FFF2-40B4-BE49-F238E27FC236}">
              <a16:creationId xmlns:a16="http://schemas.microsoft.com/office/drawing/2014/main" id="{00000000-0008-0000-0300-000005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68240" y="1600200"/>
          <a:ext cx="5151120" cy="1394460"/>
        </a:xfrm>
        <a:prstGeom prst="rect">
          <a:avLst/>
        </a:prstGeom>
      </xdr:spPr>
    </xdr:pic>
    <xdr:clientData/>
  </xdr:twoCellAnchor>
  <xdr:twoCellAnchor editAs="oneCell">
    <xdr:from>
      <xdr:col>6</xdr:col>
      <xdr:colOff>87086</xdr:colOff>
      <xdr:row>16</xdr:row>
      <xdr:rowOff>137160</xdr:rowOff>
    </xdr:from>
    <xdr:to>
      <xdr:col>13</xdr:col>
      <xdr:colOff>0</xdr:colOff>
      <xdr:row>25</xdr:row>
      <xdr:rowOff>127635</xdr:rowOff>
    </xdr:to>
    <xdr:pic>
      <xdr:nvPicPr>
        <xdr:cNvPr id="7" name="Afbeelding 6">
          <a:hlinkClick xmlns:r="http://schemas.openxmlformats.org/officeDocument/2006/relationships" r:id="rId2"/>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79126" y="3048000"/>
          <a:ext cx="5140234" cy="1499235"/>
        </a:xfrm>
        <a:prstGeom prst="rect">
          <a:avLst/>
        </a:prstGeom>
      </xdr:spPr>
    </xdr:pic>
    <xdr:clientData/>
  </xdr:twoCellAnchor>
  <xdr:twoCellAnchor editAs="oneCell">
    <xdr:from>
      <xdr:col>6</xdr:col>
      <xdr:colOff>68580</xdr:colOff>
      <xdr:row>26</xdr:row>
      <xdr:rowOff>13008</xdr:rowOff>
    </xdr:from>
    <xdr:to>
      <xdr:col>13</xdr:col>
      <xdr:colOff>0</xdr:colOff>
      <xdr:row>35</xdr:row>
      <xdr:rowOff>73200</xdr:rowOff>
    </xdr:to>
    <xdr:pic>
      <xdr:nvPicPr>
        <xdr:cNvPr id="8" name="Afbeelding 7">
          <a:hlinkClick xmlns:r="http://schemas.openxmlformats.org/officeDocument/2006/relationships" r:id="rId2"/>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960620" y="4600248"/>
          <a:ext cx="5158740" cy="1568952"/>
        </a:xfrm>
        <a:prstGeom prst="rect">
          <a:avLst/>
        </a:prstGeom>
      </xdr:spPr>
    </xdr:pic>
    <xdr:clientData/>
  </xdr:twoCellAnchor>
  <xdr:twoCellAnchor editAs="oneCell">
    <xdr:from>
      <xdr:col>4</xdr:col>
      <xdr:colOff>209006</xdr:colOff>
      <xdr:row>0</xdr:row>
      <xdr:rowOff>0</xdr:rowOff>
    </xdr:from>
    <xdr:to>
      <xdr:col>5</xdr:col>
      <xdr:colOff>1682755</xdr:colOff>
      <xdr:row>1</xdr:row>
      <xdr:rowOff>22860</xdr:rowOff>
    </xdr:to>
    <xdr:pic>
      <xdr:nvPicPr>
        <xdr:cNvPr id="9" name="Afbeelding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5"/>
        <a:stretch>
          <a:fillRect/>
        </a:stretch>
      </xdr:blipFill>
      <xdr:spPr>
        <a:xfrm>
          <a:off x="3638006" y="0"/>
          <a:ext cx="2205269" cy="4495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137160</xdr:colOff>
      <xdr:row>6</xdr:row>
      <xdr:rowOff>45720</xdr:rowOff>
    </xdr:from>
    <xdr:to>
      <xdr:col>5</xdr:col>
      <xdr:colOff>510540</xdr:colOff>
      <xdr:row>29</xdr:row>
      <xdr:rowOff>68580</xdr:rowOff>
    </xdr:to>
    <xdr:graphicFrame macro="">
      <xdr:nvGraphicFramePr>
        <xdr:cNvPr id="1566302" name="Grafiek 2">
          <a:extLst>
            <a:ext uri="{FF2B5EF4-FFF2-40B4-BE49-F238E27FC236}">
              <a16:creationId xmlns:a16="http://schemas.microsoft.com/office/drawing/2014/main" id="{00000000-0008-0000-0400-00005EE6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65850</xdr:colOff>
      <xdr:row>6</xdr:row>
      <xdr:rowOff>65851</xdr:rowOff>
    </xdr:from>
    <xdr:to>
      <xdr:col>14</xdr:col>
      <xdr:colOff>0</xdr:colOff>
      <xdr:row>15</xdr:row>
      <xdr:rowOff>37629</xdr:rowOff>
    </xdr:to>
    <xdr:pic>
      <xdr:nvPicPr>
        <xdr:cNvPr id="6" name="Afbeelding 5">
          <a:extLst>
            <a:ext uri="{FF2B5EF4-FFF2-40B4-BE49-F238E27FC236}">
              <a16:creationId xmlns:a16="http://schemas.microsoft.com/office/drawing/2014/main" id="{00000000-0008-0000-0400-000006000000}"/>
            </a:ext>
          </a:extLst>
        </xdr:cNvPr>
        <xdr:cNvPicPr preferRelativeResize="0">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23480" y="1119481"/>
          <a:ext cx="4713113" cy="14863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5</xdr:row>
      <xdr:rowOff>121920</xdr:rowOff>
    </xdr:from>
    <xdr:to>
      <xdr:col>6</xdr:col>
      <xdr:colOff>403860</xdr:colOff>
      <xdr:row>32</xdr:row>
      <xdr:rowOff>38100</xdr:rowOff>
    </xdr:to>
    <xdr:graphicFrame macro="">
      <xdr:nvGraphicFramePr>
        <xdr:cNvPr id="1612339" name="Grafiek 3">
          <a:extLst>
            <a:ext uri="{FF2B5EF4-FFF2-40B4-BE49-F238E27FC236}">
              <a16:creationId xmlns:a16="http://schemas.microsoft.com/office/drawing/2014/main" id="{00000000-0008-0000-0500-0000339A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546847</xdr:colOff>
      <xdr:row>5</xdr:row>
      <xdr:rowOff>143436</xdr:rowOff>
    </xdr:from>
    <xdr:to>
      <xdr:col>14</xdr:col>
      <xdr:colOff>0</xdr:colOff>
      <xdr:row>13</xdr:row>
      <xdr:rowOff>71717</xdr:rowOff>
    </xdr:to>
    <xdr:pic>
      <xdr:nvPicPr>
        <xdr:cNvPr id="4" name="Afbeelding 3">
          <a:extLst>
            <a:ext uri="{FF2B5EF4-FFF2-40B4-BE49-F238E27FC236}">
              <a16:creationId xmlns:a16="http://schemas.microsoft.com/office/drawing/2014/main" id="{00000000-0008-0000-0500-000004000000}"/>
            </a:ext>
          </a:extLst>
        </xdr:cNvPr>
        <xdr:cNvPicPr preferRelativeResize="0">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20635" y="1048871"/>
          <a:ext cx="4276165" cy="1290917"/>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021"/>
  <sheetViews>
    <sheetView tabSelected="1" zoomScaleNormal="100" workbookViewId="0">
      <pane ySplit="9" topLeftCell="A367" activePane="bottomLeft" state="frozen"/>
      <selection activeCell="C34" sqref="C34"/>
      <selection pane="bottomLeft" activeCell="E370" sqref="E370:E374"/>
    </sheetView>
  </sheetViews>
  <sheetFormatPr defaultColWidth="0" defaultRowHeight="0" customHeight="1" zeroHeight="1" x14ac:dyDescent="0.25"/>
  <cols>
    <col min="1" max="1" width="9.1796875" style="13" hidden="1" customWidth="1"/>
    <col min="2" max="2" width="10.7265625" style="31" customWidth="1"/>
    <col min="3" max="3" width="15.81640625" style="32" customWidth="1"/>
    <col min="4" max="5" width="10.7265625" style="32" customWidth="1"/>
    <col min="6" max="6" width="16.26953125" style="32" customWidth="1"/>
    <col min="7" max="7" width="16.26953125" style="32" hidden="1" customWidth="1"/>
    <col min="8" max="8" width="16.7265625" style="32" bestFit="1" customWidth="1"/>
    <col min="9" max="11" width="10.81640625" style="14" customWidth="1"/>
    <col min="12" max="15" width="10.81640625" style="15" customWidth="1"/>
    <col min="16" max="16" width="9.1796875" style="15" customWidth="1"/>
    <col min="17" max="27" width="0" style="15" hidden="1" customWidth="1"/>
    <col min="28" max="16384" width="9.1796875" style="15" hidden="1"/>
  </cols>
  <sheetData>
    <row r="2" spans="1:16" s="14" customFormat="1" ht="33.75" customHeight="1" x14ac:dyDescent="0.25">
      <c r="A2" s="13"/>
      <c r="B2" s="78" t="s">
        <v>0</v>
      </c>
      <c r="C2" s="79"/>
      <c r="D2" s="79"/>
      <c r="E2" s="79"/>
      <c r="F2" s="15"/>
      <c r="G2" s="15"/>
      <c r="H2" s="15"/>
      <c r="I2" s="15"/>
      <c r="J2" s="83" t="s">
        <v>26</v>
      </c>
      <c r="K2" s="83"/>
      <c r="L2" s="83"/>
      <c r="M2" s="83"/>
      <c r="N2" s="83"/>
      <c r="O2" s="83"/>
      <c r="P2" s="83"/>
    </row>
    <row r="3" spans="1:16" s="14" customFormat="1" ht="13" x14ac:dyDescent="0.3">
      <c r="A3" s="13"/>
      <c r="B3" s="16"/>
      <c r="C3" s="17"/>
      <c r="D3" s="17"/>
      <c r="E3" s="17"/>
      <c r="F3" s="17"/>
      <c r="G3" s="17"/>
      <c r="H3" s="17"/>
      <c r="I3" s="18"/>
      <c r="J3" s="83"/>
      <c r="K3" s="83"/>
      <c r="L3" s="83"/>
      <c r="M3" s="83"/>
      <c r="N3" s="83"/>
      <c r="O3" s="83"/>
      <c r="P3" s="83"/>
    </row>
    <row r="4" spans="1:16" s="14" customFormat="1" ht="12.5" x14ac:dyDescent="0.25">
      <c r="A4" s="13"/>
      <c r="B4" s="80" t="s">
        <v>6</v>
      </c>
      <c r="C4" s="81"/>
      <c r="D4" s="81"/>
      <c r="E4" s="81"/>
      <c r="F4" s="19"/>
      <c r="G4" s="19"/>
      <c r="H4" s="19"/>
      <c r="I4" s="18"/>
      <c r="J4" s="20"/>
      <c r="K4" s="20"/>
      <c r="L4" s="20"/>
      <c r="M4" s="20"/>
      <c r="N4" s="20"/>
      <c r="O4" s="20"/>
      <c r="P4" s="20"/>
    </row>
    <row r="5" spans="1:16" s="14" customFormat="1" ht="13" x14ac:dyDescent="0.3">
      <c r="A5" s="13"/>
      <c r="B5" s="19" t="s">
        <v>5</v>
      </c>
      <c r="C5" s="17"/>
      <c r="D5" s="17"/>
      <c r="E5" s="17"/>
      <c r="F5" s="17"/>
      <c r="G5" s="17"/>
      <c r="H5" s="17"/>
      <c r="I5" s="18"/>
      <c r="J5" s="5"/>
      <c r="K5" s="21"/>
      <c r="L5" s="21"/>
      <c r="M5" s="21"/>
      <c r="N5" s="21"/>
      <c r="O5" s="21"/>
      <c r="P5" s="21"/>
    </row>
    <row r="6" spans="1:16" s="14" customFormat="1" ht="13" x14ac:dyDescent="0.3">
      <c r="A6" s="13"/>
      <c r="B6" s="19"/>
      <c r="C6" s="17"/>
      <c r="D6" s="17"/>
      <c r="E6" s="17"/>
      <c r="F6" s="17"/>
      <c r="G6" s="17"/>
      <c r="H6" s="17"/>
      <c r="I6" s="18"/>
      <c r="J6" s="76"/>
      <c r="K6" s="21"/>
      <c r="L6" s="21"/>
      <c r="M6" s="21"/>
      <c r="N6" s="21"/>
      <c r="O6" s="21"/>
      <c r="P6" s="21"/>
    </row>
    <row r="7" spans="1:16" s="14" customFormat="1" ht="13" x14ac:dyDescent="0.3">
      <c r="A7" s="13"/>
      <c r="B7" s="16"/>
      <c r="C7" s="17"/>
      <c r="D7" s="17"/>
      <c r="E7" s="17"/>
      <c r="F7" s="17"/>
      <c r="G7" s="23" t="s">
        <v>17</v>
      </c>
      <c r="H7" s="17"/>
      <c r="I7" s="18"/>
      <c r="J7" s="76"/>
      <c r="K7" s="18"/>
      <c r="L7" s="18"/>
      <c r="M7" s="18"/>
      <c r="N7" s="18"/>
      <c r="O7" s="18"/>
      <c r="P7" s="18"/>
    </row>
    <row r="8" spans="1:16" s="14" customFormat="1" ht="13" x14ac:dyDescent="0.3">
      <c r="A8" s="13"/>
      <c r="B8" s="19"/>
      <c r="C8" s="24"/>
      <c r="D8" s="24"/>
      <c r="E8" s="24"/>
      <c r="F8" s="82" t="s">
        <v>9</v>
      </c>
      <c r="G8" s="82"/>
      <c r="H8" s="82"/>
      <c r="I8" s="18"/>
      <c r="J8" s="76"/>
      <c r="K8" s="18"/>
      <c r="L8" s="18"/>
      <c r="M8" s="18"/>
      <c r="N8" s="18"/>
      <c r="O8" s="18"/>
      <c r="P8" s="18"/>
    </row>
    <row r="9" spans="1:16" s="14" customFormat="1" ht="13" x14ac:dyDescent="0.3">
      <c r="A9" s="13"/>
      <c r="B9" s="25" t="s">
        <v>4</v>
      </c>
      <c r="C9" s="26" t="s">
        <v>11</v>
      </c>
      <c r="D9" s="26" t="s">
        <v>2</v>
      </c>
      <c r="E9" s="26" t="s">
        <v>3</v>
      </c>
      <c r="F9" s="27" t="s">
        <v>1</v>
      </c>
      <c r="G9" s="27" t="s">
        <v>18</v>
      </c>
      <c r="H9" s="26" t="s">
        <v>12</v>
      </c>
      <c r="I9" s="18"/>
      <c r="J9" s="22"/>
      <c r="K9" s="18"/>
      <c r="L9" s="18"/>
      <c r="M9" s="18"/>
      <c r="N9" s="18"/>
      <c r="O9" s="18"/>
      <c r="P9" s="18"/>
    </row>
    <row r="10" spans="1:16" s="14" customFormat="1" ht="12.75" customHeight="1" x14ac:dyDescent="0.3">
      <c r="A10" s="13">
        <v>0</v>
      </c>
      <c r="B10" s="50">
        <v>42736</v>
      </c>
      <c r="C10" s="2">
        <v>1</v>
      </c>
      <c r="D10" s="28">
        <v>139.07</v>
      </c>
      <c r="E10" s="12">
        <v>111.87</v>
      </c>
      <c r="F10" s="30">
        <f>IF(E10="","",AVERAGE(E10:E10))</f>
        <v>111.87</v>
      </c>
      <c r="G10" s="30">
        <f>IF(E10="","",(AVERAGE(F10:F10)))</f>
        <v>111.87</v>
      </c>
      <c r="H10" s="30">
        <f>IF($E$10="","",AVERAGE($E$10:E10))</f>
        <v>111.87</v>
      </c>
      <c r="I10" s="18"/>
      <c r="K10" s="18"/>
      <c r="L10" s="18"/>
      <c r="M10" s="18"/>
      <c r="N10" s="18"/>
      <c r="O10" s="18"/>
      <c r="P10" s="18"/>
    </row>
    <row r="11" spans="1:16" s="14" customFormat="1" ht="13.5" x14ac:dyDescent="0.3">
      <c r="A11" s="13">
        <v>1</v>
      </c>
      <c r="B11" s="50">
        <v>42737</v>
      </c>
      <c r="C11" s="2">
        <f>IF(E11&gt;0,Dagoverzicht!A11,"")</f>
        <v>1</v>
      </c>
      <c r="D11" s="28">
        <v>139.07</v>
      </c>
      <c r="E11" s="12">
        <v>111.87</v>
      </c>
      <c r="F11" s="30">
        <f>IF(E11="","",AVERAGE(E11:E11))</f>
        <v>111.87</v>
      </c>
      <c r="G11" s="30">
        <f>IF(E11="","",(AVERAGE(E11:E11)))</f>
        <v>111.87</v>
      </c>
      <c r="H11" s="30">
        <f>IF(E11="","",AVERAGE($E$10:E11))</f>
        <v>111.87</v>
      </c>
      <c r="I11" s="15"/>
      <c r="J11" s="15"/>
      <c r="K11" s="15"/>
      <c r="L11" s="15"/>
      <c r="M11" s="15"/>
      <c r="N11" s="15"/>
      <c r="O11" s="15"/>
      <c r="P11" s="15"/>
    </row>
    <row r="12" spans="1:16" s="14" customFormat="1" ht="13.5" x14ac:dyDescent="0.3">
      <c r="A12" s="13">
        <v>1</v>
      </c>
      <c r="B12" s="50">
        <v>42738</v>
      </c>
      <c r="C12" s="2">
        <f>IF(E12&gt;0,Dagoverzicht!A12,"")</f>
        <v>1</v>
      </c>
      <c r="D12" s="28">
        <v>139.07</v>
      </c>
      <c r="E12" s="12">
        <v>111.87</v>
      </c>
      <c r="F12" s="30">
        <f>IF(E12="","",AVERAGE(E11:E12))</f>
        <v>111.87</v>
      </c>
      <c r="G12" s="30">
        <f>IF(F11="","",(AVERAGE(E11:E12)))</f>
        <v>111.87</v>
      </c>
      <c r="H12" s="30">
        <f>IF(E12="","",AVERAGE($E$10:E12))</f>
        <v>111.87</v>
      </c>
      <c r="I12" s="15"/>
      <c r="J12" s="15"/>
      <c r="K12" s="15"/>
      <c r="L12" s="15"/>
      <c r="M12" s="15"/>
      <c r="N12" s="15"/>
      <c r="O12" s="15"/>
      <c r="P12" s="15"/>
    </row>
    <row r="13" spans="1:16" s="14" customFormat="1" ht="12.75" customHeight="1" x14ac:dyDescent="0.3">
      <c r="A13" s="13">
        <v>1</v>
      </c>
      <c r="B13" s="50">
        <v>42739</v>
      </c>
      <c r="C13" s="2">
        <f>IF(E13&gt;0,Dagoverzicht!A13,"")</f>
        <v>1</v>
      </c>
      <c r="D13" s="28">
        <v>139.9</v>
      </c>
      <c r="E13" s="12">
        <v>112.69</v>
      </c>
      <c r="F13" s="30">
        <f>IF(E13="","",AVERAGE(E11:E13))</f>
        <v>112.14333333333333</v>
      </c>
      <c r="G13" s="30">
        <f>IF(F11="","",(AVERAGE(E11:E13)))</f>
        <v>112.14333333333333</v>
      </c>
      <c r="H13" s="30">
        <f>IF(E13="","",AVERAGE($E$10:E13))</f>
        <v>112.075</v>
      </c>
      <c r="I13" s="15"/>
      <c r="J13" s="15"/>
      <c r="K13" s="15"/>
      <c r="L13" s="15"/>
      <c r="M13" s="15"/>
      <c r="N13" s="15"/>
      <c r="O13" s="15"/>
      <c r="P13" s="15"/>
    </row>
    <row r="14" spans="1:16" s="14" customFormat="1" ht="13.5" x14ac:dyDescent="0.3">
      <c r="A14" s="13">
        <v>1</v>
      </c>
      <c r="B14" s="50">
        <v>42740</v>
      </c>
      <c r="C14" s="2">
        <f>IF(E14&gt;0,Dagoverzicht!A14,"")</f>
        <v>1</v>
      </c>
      <c r="D14" s="28">
        <v>139.9</v>
      </c>
      <c r="E14" s="12">
        <v>111.87</v>
      </c>
      <c r="F14" s="30">
        <f>IF(E14="","",AVERAGE(E11:E14))</f>
        <v>112.075</v>
      </c>
      <c r="G14" s="30">
        <f>IF(F11="","",(AVERAGE(E11:E14)))</f>
        <v>112.075</v>
      </c>
      <c r="H14" s="30">
        <f>IF(E14="","",AVERAGE($E$10:E14))</f>
        <v>112.03400000000002</v>
      </c>
      <c r="I14" s="15"/>
      <c r="J14" s="15"/>
      <c r="K14" s="15"/>
      <c r="L14" s="15"/>
      <c r="M14" s="15"/>
      <c r="N14" s="15"/>
      <c r="O14" s="15"/>
      <c r="P14" s="15"/>
    </row>
    <row r="15" spans="1:16" s="14" customFormat="1" ht="13.5" x14ac:dyDescent="0.3">
      <c r="A15" s="13">
        <v>1</v>
      </c>
      <c r="B15" s="50">
        <v>42741</v>
      </c>
      <c r="C15" s="2">
        <f>IF(E15&gt;0,Dagoverzicht!A15,"")</f>
        <v>1</v>
      </c>
      <c r="D15" s="28">
        <v>139.9</v>
      </c>
      <c r="E15" s="12">
        <v>111.87</v>
      </c>
      <c r="F15" s="30">
        <f>IF(E15="","",AVERAGE(E11:E15))</f>
        <v>112.03400000000002</v>
      </c>
      <c r="G15" s="30">
        <f>IF(F11="","",(AVERAGE(E11:E15)))</f>
        <v>112.03400000000002</v>
      </c>
      <c r="H15" s="30">
        <f>IF(E15="","",AVERAGE($E$10:E15))</f>
        <v>112.00666666666667</v>
      </c>
      <c r="I15" s="15"/>
      <c r="J15" s="15"/>
      <c r="K15" s="15"/>
      <c r="L15" s="15"/>
      <c r="M15" s="15"/>
      <c r="N15" s="15"/>
      <c r="O15" s="15"/>
      <c r="P15" s="15"/>
    </row>
    <row r="16" spans="1:16" s="14" customFormat="1" ht="13.5" x14ac:dyDescent="0.3">
      <c r="A16" s="13">
        <v>1</v>
      </c>
      <c r="B16" s="50">
        <v>42742</v>
      </c>
      <c r="C16" s="2">
        <f>IF(E16&gt;0,Dagoverzicht!A16,"")</f>
        <v>1</v>
      </c>
      <c r="D16" s="28">
        <v>139.9</v>
      </c>
      <c r="E16" s="12">
        <v>111.87</v>
      </c>
      <c r="F16" s="30">
        <f>IF(E16="","",AVERAGE(E11:E16))</f>
        <v>112.00666666666667</v>
      </c>
      <c r="G16" s="30">
        <f>IF(F11="","",(AVERAGE(E11:E16)))</f>
        <v>112.00666666666667</v>
      </c>
      <c r="H16" s="30">
        <f>IF(E16="","",AVERAGE($E$10:E16))</f>
        <v>111.98714285714287</v>
      </c>
      <c r="I16" s="15"/>
      <c r="J16" s="15"/>
      <c r="K16" s="15"/>
      <c r="L16" s="15"/>
      <c r="M16" s="15"/>
      <c r="N16" s="15"/>
      <c r="O16" s="15"/>
      <c r="P16" s="15"/>
    </row>
    <row r="17" spans="1:16" s="14" customFormat="1" ht="13.5" x14ac:dyDescent="0.3">
      <c r="A17" s="13">
        <v>1</v>
      </c>
      <c r="B17" s="50">
        <v>42743</v>
      </c>
      <c r="C17" s="2">
        <f>IF(E17&gt;0,Dagoverzicht!A17,"")</f>
        <v>1</v>
      </c>
      <c r="D17" s="28">
        <v>139.9</v>
      </c>
      <c r="E17" s="12">
        <v>111.87</v>
      </c>
      <c r="F17" s="30">
        <f>IF(E17="","",AVERAGE(E11:E17))</f>
        <v>111.98714285714287</v>
      </c>
      <c r="G17" s="30">
        <f>IF(F11="","",(AVERAGE(E11:E17)))</f>
        <v>111.98714285714287</v>
      </c>
      <c r="H17" s="30">
        <f>IF(E17="","",AVERAGE($E$10:E17))</f>
        <v>111.97250000000001</v>
      </c>
      <c r="I17" s="15"/>
      <c r="J17" s="15"/>
      <c r="K17" s="15"/>
      <c r="L17" s="15"/>
      <c r="M17" s="15"/>
      <c r="N17" s="15"/>
      <c r="O17" s="15"/>
      <c r="P17" s="15"/>
    </row>
    <row r="18" spans="1:16" s="14" customFormat="1" ht="13.5" x14ac:dyDescent="0.3">
      <c r="A18" s="13">
        <v>2</v>
      </c>
      <c r="B18" s="50">
        <v>42744</v>
      </c>
      <c r="C18" s="2">
        <f>IF(E18&gt;0,Dagoverzicht!A18,"")</f>
        <v>2</v>
      </c>
      <c r="D18" s="28">
        <v>139.9</v>
      </c>
      <c r="E18" s="12">
        <v>111.87</v>
      </c>
      <c r="F18" s="30">
        <f>IF(E18="","",AVERAGE(E18:E18))</f>
        <v>111.87</v>
      </c>
      <c r="G18" s="30">
        <f>IF(E18="","",(AVERAGE(E18:E18)))</f>
        <v>111.87</v>
      </c>
      <c r="H18" s="30">
        <f>IF(E18="","",AVERAGE($E$10:E18))</f>
        <v>111.96111111111112</v>
      </c>
      <c r="I18" s="15"/>
      <c r="J18" s="15"/>
      <c r="K18" s="15"/>
      <c r="L18" s="15"/>
      <c r="M18" s="15"/>
      <c r="N18" s="15"/>
      <c r="O18" s="15"/>
      <c r="P18" s="15"/>
    </row>
    <row r="19" spans="1:16" s="14" customFormat="1" ht="13.5" x14ac:dyDescent="0.3">
      <c r="A19" s="13">
        <v>2</v>
      </c>
      <c r="B19" s="50">
        <v>42745</v>
      </c>
      <c r="C19" s="2">
        <f>IF(E19&gt;0,Dagoverzicht!A19,"")</f>
        <v>2</v>
      </c>
      <c r="D19" s="28">
        <v>139.9</v>
      </c>
      <c r="E19" s="12">
        <v>111.87</v>
      </c>
      <c r="F19" s="30">
        <f>IF(E19="","",AVERAGE(E18:E19))</f>
        <v>111.87</v>
      </c>
      <c r="G19" s="30">
        <f>IF(F18="","",(AVERAGE(E18:E19)))</f>
        <v>111.87</v>
      </c>
      <c r="H19" s="30">
        <f>IF(E19="","",AVERAGE($E$10:E19))</f>
        <v>111.952</v>
      </c>
      <c r="I19" s="15"/>
      <c r="J19" s="15"/>
      <c r="K19" s="15"/>
      <c r="L19" s="15"/>
      <c r="M19" s="15"/>
      <c r="N19" s="15"/>
      <c r="O19" s="15"/>
      <c r="P19" s="15"/>
    </row>
    <row r="20" spans="1:16" s="14" customFormat="1" ht="13.5" x14ac:dyDescent="0.3">
      <c r="A20" s="13">
        <v>2</v>
      </c>
      <c r="B20" s="50">
        <v>42746</v>
      </c>
      <c r="C20" s="2">
        <f>IF(E20&gt;0,Dagoverzicht!A20,"")</f>
        <v>2</v>
      </c>
      <c r="D20" s="29">
        <v>139.07</v>
      </c>
      <c r="E20" s="12">
        <v>111.04</v>
      </c>
      <c r="F20" s="30">
        <f>IF(E20="","",AVERAGE(E18:E20))</f>
        <v>111.59333333333335</v>
      </c>
      <c r="G20" s="30">
        <f>IF(F18="","",(AVERAGE(E18:E20)))</f>
        <v>111.59333333333335</v>
      </c>
      <c r="H20" s="30">
        <f>IF(E20="","",AVERAGE($E$10:E20))</f>
        <v>111.8690909090909</v>
      </c>
      <c r="I20" s="15"/>
      <c r="J20" s="15"/>
      <c r="K20" s="15"/>
      <c r="L20" s="15"/>
      <c r="M20" s="15"/>
      <c r="N20" s="15"/>
      <c r="O20" s="15"/>
      <c r="P20" s="15"/>
    </row>
    <row r="21" spans="1:16" s="14" customFormat="1" ht="13.5" x14ac:dyDescent="0.3">
      <c r="A21" s="13">
        <v>2</v>
      </c>
      <c r="B21" s="50">
        <v>42747</v>
      </c>
      <c r="C21" s="2">
        <f>IF(E21&gt;0,Dagoverzicht!A21,"")</f>
        <v>2</v>
      </c>
      <c r="D21" s="29">
        <v>139.07</v>
      </c>
      <c r="E21" s="12">
        <v>111.04</v>
      </c>
      <c r="F21" s="30">
        <f>IF(E21="","",AVERAGE(E18:E21))</f>
        <v>111.45500000000001</v>
      </c>
      <c r="G21" s="30">
        <f>IF(F18="","",(AVERAGE(E18:E21)))</f>
        <v>111.45500000000001</v>
      </c>
      <c r="H21" s="30">
        <f>IF(E21="","",AVERAGE($E$10:E21))</f>
        <v>111.8</v>
      </c>
      <c r="I21" s="15"/>
      <c r="J21" s="15"/>
      <c r="K21" s="15"/>
      <c r="L21" s="15"/>
      <c r="M21" s="15"/>
      <c r="N21" s="15"/>
      <c r="O21" s="15"/>
      <c r="P21" s="15"/>
    </row>
    <row r="22" spans="1:16" s="14" customFormat="1" ht="13.5" x14ac:dyDescent="0.3">
      <c r="A22" s="13">
        <v>2</v>
      </c>
      <c r="B22" s="50">
        <v>42748</v>
      </c>
      <c r="C22" s="2">
        <f>IF(E22&gt;0,Dagoverzicht!A22,"")</f>
        <v>2</v>
      </c>
      <c r="D22" s="29">
        <v>139.07</v>
      </c>
      <c r="E22" s="12">
        <v>111.04</v>
      </c>
      <c r="F22" s="30">
        <f>IF(E22="","",AVERAGE(E18:E22))</f>
        <v>111.372</v>
      </c>
      <c r="G22" s="30">
        <f>IF(F18="","",(AVERAGE(E18:E22)))</f>
        <v>111.372</v>
      </c>
      <c r="H22" s="30">
        <f>IF(E22="","",AVERAGE($E$10:E22))</f>
        <v>111.74153846153845</v>
      </c>
      <c r="I22" s="15"/>
      <c r="J22" s="15"/>
      <c r="K22" s="15"/>
      <c r="L22" s="15"/>
      <c r="M22" s="15"/>
      <c r="N22" s="15"/>
      <c r="O22" s="15"/>
      <c r="P22" s="15"/>
    </row>
    <row r="23" spans="1:16" s="14" customFormat="1" ht="13.5" x14ac:dyDescent="0.3">
      <c r="A23" s="13">
        <v>2</v>
      </c>
      <c r="B23" s="50">
        <v>42749</v>
      </c>
      <c r="C23" s="2">
        <f>IF(E23&gt;0,Dagoverzicht!A23,"")</f>
        <v>2</v>
      </c>
      <c r="D23" s="29">
        <v>139.07</v>
      </c>
      <c r="E23" s="12">
        <v>111.04</v>
      </c>
      <c r="F23" s="30">
        <f>IF(E23="","",AVERAGE(E18:E23))</f>
        <v>111.31666666666666</v>
      </c>
      <c r="G23" s="30">
        <f>IF(F18="","",(AVERAGE(E18:E23)))</f>
        <v>111.31666666666666</v>
      </c>
      <c r="H23" s="30">
        <f>IF(E23="","",AVERAGE($E$10:E23))</f>
        <v>111.69142857142856</v>
      </c>
      <c r="I23" s="15"/>
      <c r="J23" s="15"/>
      <c r="K23" s="15"/>
      <c r="L23" s="15"/>
      <c r="M23" s="15"/>
      <c r="N23" s="15"/>
      <c r="O23" s="15"/>
      <c r="P23" s="15"/>
    </row>
    <row r="24" spans="1:16" s="14" customFormat="1" ht="13.5" x14ac:dyDescent="0.3">
      <c r="A24" s="13">
        <v>2</v>
      </c>
      <c r="B24" s="50">
        <v>42750</v>
      </c>
      <c r="C24" s="2">
        <f>IF(E24&gt;0,Dagoverzicht!A24,"")</f>
        <v>2</v>
      </c>
      <c r="D24" s="29">
        <v>139.07</v>
      </c>
      <c r="E24" s="12">
        <v>111.04</v>
      </c>
      <c r="F24" s="30">
        <f>IF(E24="","",AVERAGE(E18:E24))</f>
        <v>111.27714285714285</v>
      </c>
      <c r="G24" s="30">
        <f>IF(F18="","",(AVERAGE(E18:E24)))</f>
        <v>111.27714285714285</v>
      </c>
      <c r="H24" s="30">
        <f>IF(E24="","",AVERAGE($E$10:E24))</f>
        <v>111.64799999999998</v>
      </c>
      <c r="I24" s="15"/>
      <c r="J24" s="15"/>
      <c r="K24" s="15"/>
      <c r="L24" s="15"/>
      <c r="M24" s="15"/>
      <c r="N24" s="15"/>
      <c r="O24" s="15"/>
      <c r="P24" s="15"/>
    </row>
    <row r="25" spans="1:16" s="14" customFormat="1" ht="13.5" x14ac:dyDescent="0.3">
      <c r="A25" s="13">
        <v>3</v>
      </c>
      <c r="B25" s="50">
        <v>42751</v>
      </c>
      <c r="C25" s="2">
        <f>IF(E25&gt;0,Dagoverzicht!A25,"")</f>
        <v>3</v>
      </c>
      <c r="D25" s="29">
        <v>139.07</v>
      </c>
      <c r="E25" s="12">
        <v>111.04</v>
      </c>
      <c r="F25" s="30">
        <f>IF(E25="","",AVERAGE(E25:E25))</f>
        <v>111.04</v>
      </c>
      <c r="G25" s="30">
        <f>IF(E25="","",(AVERAGE(E25:E25)))</f>
        <v>111.04</v>
      </c>
      <c r="H25" s="30">
        <f>IF(E25="","",AVERAGE($E$10:E25))</f>
        <v>111.60999999999999</v>
      </c>
      <c r="I25" s="15"/>
      <c r="J25" s="15"/>
      <c r="K25" s="15"/>
      <c r="L25" s="15"/>
      <c r="M25" s="15"/>
      <c r="N25" s="15"/>
      <c r="O25" s="15"/>
      <c r="P25" s="15"/>
    </row>
    <row r="26" spans="1:16" s="14" customFormat="1" ht="13.5" x14ac:dyDescent="0.3">
      <c r="A26" s="13">
        <v>3</v>
      </c>
      <c r="B26" s="50">
        <v>42752</v>
      </c>
      <c r="C26" s="2">
        <f>IF(E26&gt;0,Dagoverzicht!A26,"")</f>
        <v>3</v>
      </c>
      <c r="D26" s="29">
        <v>139.07</v>
      </c>
      <c r="E26" s="12">
        <v>111.04</v>
      </c>
      <c r="F26" s="30">
        <f>IF(E26="","",AVERAGE(E25:E26))</f>
        <v>111.04</v>
      </c>
      <c r="G26" s="30">
        <f>IF(F25="","",(AVERAGE(E25:E26)))</f>
        <v>111.04</v>
      </c>
      <c r="H26" s="30">
        <f>IF(E26="","",AVERAGE($E$10:E26))</f>
        <v>111.57647058823528</v>
      </c>
      <c r="I26" s="15"/>
      <c r="J26" s="15"/>
      <c r="K26" s="15"/>
      <c r="L26" s="15"/>
      <c r="M26" s="15"/>
      <c r="N26" s="15"/>
      <c r="O26" s="15"/>
      <c r="P26" s="15"/>
    </row>
    <row r="27" spans="1:16" s="14" customFormat="1" ht="13.5" x14ac:dyDescent="0.3">
      <c r="A27" s="13">
        <v>3</v>
      </c>
      <c r="B27" s="50">
        <v>42753</v>
      </c>
      <c r="C27" s="2">
        <f>IF(E27&gt;0,Dagoverzicht!A27,"")</f>
        <v>3</v>
      </c>
      <c r="D27" s="29">
        <v>139.07</v>
      </c>
      <c r="E27" s="12">
        <v>111.04</v>
      </c>
      <c r="F27" s="30">
        <f>IF(E27="","",AVERAGE(E25:E27))</f>
        <v>111.04</v>
      </c>
      <c r="G27" s="30">
        <f>IF(F25="","",(AVERAGE(E25:E27)))</f>
        <v>111.04</v>
      </c>
      <c r="H27" s="30">
        <f>IF(E27="","",AVERAGE($E$10:E27))</f>
        <v>111.54666666666665</v>
      </c>
      <c r="I27" s="15"/>
      <c r="J27" s="15"/>
      <c r="K27" s="15"/>
      <c r="L27" s="15"/>
      <c r="M27" s="15"/>
      <c r="N27" s="15"/>
      <c r="O27" s="15"/>
      <c r="P27" s="15"/>
    </row>
    <row r="28" spans="1:16" s="14" customFormat="1" ht="13.5" x14ac:dyDescent="0.3">
      <c r="A28" s="13">
        <v>3</v>
      </c>
      <c r="B28" s="50">
        <v>42754</v>
      </c>
      <c r="C28" s="2">
        <f>IF(E28&gt;0,Dagoverzicht!A28,"")</f>
        <v>3</v>
      </c>
      <c r="D28" s="29">
        <v>139.07</v>
      </c>
      <c r="E28" s="12">
        <v>110.22</v>
      </c>
      <c r="F28" s="30">
        <f>IF(E28="","",AVERAGE(E25:E28))</f>
        <v>110.83500000000001</v>
      </c>
      <c r="G28" s="30">
        <f>IF(F25="","",(AVERAGE(E25:E28)))</f>
        <v>110.83500000000001</v>
      </c>
      <c r="H28" s="30">
        <f>IF(E28="","",AVERAGE($E$10:E28))</f>
        <v>111.47684210526313</v>
      </c>
      <c r="I28" s="15"/>
      <c r="J28" s="15"/>
      <c r="K28" s="15"/>
      <c r="L28" s="15"/>
      <c r="M28" s="15"/>
      <c r="N28" s="15"/>
      <c r="O28" s="15"/>
      <c r="P28" s="15"/>
    </row>
    <row r="29" spans="1:16" s="14" customFormat="1" ht="13.5" x14ac:dyDescent="0.3">
      <c r="A29" s="13">
        <v>3</v>
      </c>
      <c r="B29" s="50">
        <v>42755</v>
      </c>
      <c r="C29" s="2">
        <f>IF(E29&gt;0,Dagoverzicht!A29,"")</f>
        <v>3</v>
      </c>
      <c r="D29" s="29">
        <v>139.07</v>
      </c>
      <c r="E29" s="12">
        <v>110.22</v>
      </c>
      <c r="F29" s="30">
        <f>IF(E29="","",AVERAGE(E25:E29))</f>
        <v>110.71200000000002</v>
      </c>
      <c r="G29" s="30">
        <f>IF(F25="","",(AVERAGE(E25:E29)))</f>
        <v>110.71200000000002</v>
      </c>
      <c r="H29" s="30">
        <f>IF(E29="","",AVERAGE($E$10:E29))</f>
        <v>111.41399999999996</v>
      </c>
      <c r="I29" s="15"/>
      <c r="J29" s="15"/>
      <c r="K29" s="15"/>
      <c r="L29" s="15"/>
      <c r="M29" s="15"/>
      <c r="N29" s="15"/>
      <c r="O29" s="15"/>
      <c r="P29" s="15"/>
    </row>
    <row r="30" spans="1:16" s="14" customFormat="1" ht="13.5" x14ac:dyDescent="0.3">
      <c r="A30" s="13">
        <v>3</v>
      </c>
      <c r="B30" s="50">
        <v>42756</v>
      </c>
      <c r="C30" s="2">
        <f>IF(E30&gt;0,Dagoverzicht!A30,"")</f>
        <v>3</v>
      </c>
      <c r="D30" s="29">
        <v>139.07</v>
      </c>
      <c r="E30" s="12">
        <v>110.22</v>
      </c>
      <c r="F30" s="30">
        <f>IF(E30="","",AVERAGE(E25:E30))</f>
        <v>110.63000000000001</v>
      </c>
      <c r="G30" s="30">
        <f>IF(F25="","",(AVERAGE(E25:E30)))</f>
        <v>110.63000000000001</v>
      </c>
      <c r="H30" s="30">
        <f>IF(E30="","",AVERAGE($E$10:E30))</f>
        <v>111.35714285714282</v>
      </c>
      <c r="I30" s="15"/>
      <c r="J30" s="15"/>
      <c r="K30" s="15"/>
      <c r="L30" s="15"/>
      <c r="M30" s="15"/>
      <c r="N30" s="15"/>
      <c r="O30" s="15"/>
      <c r="P30" s="15"/>
    </row>
    <row r="31" spans="1:16" s="14" customFormat="1" ht="13.5" x14ac:dyDescent="0.3">
      <c r="A31" s="13">
        <v>3</v>
      </c>
      <c r="B31" s="50">
        <v>42757</v>
      </c>
      <c r="C31" s="2">
        <f>IF(E31&gt;0,Dagoverzicht!A31,"")</f>
        <v>3</v>
      </c>
      <c r="D31" s="29">
        <v>139.07</v>
      </c>
      <c r="E31" s="12">
        <v>110.22</v>
      </c>
      <c r="F31" s="30">
        <f>IF(E31="","",AVERAGE(E25:E31))</f>
        <v>110.57142857142858</v>
      </c>
      <c r="G31" s="30">
        <f>IF(F25="","",(AVERAGE(E25:E31)))</f>
        <v>110.57142857142858</v>
      </c>
      <c r="H31" s="30">
        <f>IF(E31="","",AVERAGE($E$10:E31))</f>
        <v>111.3054545454545</v>
      </c>
      <c r="I31" s="15"/>
      <c r="J31" s="15"/>
      <c r="K31" s="15"/>
      <c r="L31" s="15"/>
      <c r="M31" s="15"/>
      <c r="N31" s="15"/>
      <c r="O31" s="15"/>
      <c r="P31" s="15"/>
    </row>
    <row r="32" spans="1:16" s="14" customFormat="1" ht="13.5" x14ac:dyDescent="0.3">
      <c r="A32" s="13">
        <v>4</v>
      </c>
      <c r="B32" s="50">
        <v>42758</v>
      </c>
      <c r="C32" s="2">
        <f>IF(E32&gt;0,Dagoverzicht!A32,"")</f>
        <v>4</v>
      </c>
      <c r="D32" s="29">
        <v>139.07</v>
      </c>
      <c r="E32" s="12">
        <v>110.22</v>
      </c>
      <c r="F32" s="30">
        <f>IF(E32="","",AVERAGE(E32:E32))</f>
        <v>110.22</v>
      </c>
      <c r="G32" s="30">
        <f>IF(E32="","",(AVERAGE(E32:E32)))</f>
        <v>110.22</v>
      </c>
      <c r="H32" s="30">
        <f>IF(E32="","",AVERAGE($E$10:E32))</f>
        <v>111.25826086956516</v>
      </c>
      <c r="I32" s="15"/>
      <c r="J32" s="15"/>
      <c r="K32" s="15"/>
      <c r="L32" s="15"/>
      <c r="M32" s="15"/>
      <c r="N32" s="15"/>
      <c r="O32" s="15"/>
      <c r="P32" s="15"/>
    </row>
    <row r="33" spans="1:16" s="14" customFormat="1" ht="13.5" x14ac:dyDescent="0.3">
      <c r="A33" s="13">
        <v>4</v>
      </c>
      <c r="B33" s="50">
        <v>42759</v>
      </c>
      <c r="C33" s="2">
        <f>IF(E33&gt;0,Dagoverzicht!A33,"")</f>
        <v>4</v>
      </c>
      <c r="D33" s="29">
        <v>139.07</v>
      </c>
      <c r="E33" s="12">
        <v>109.39</v>
      </c>
      <c r="F33" s="30">
        <f>IF(E33="","",AVERAGE(E32:E33))</f>
        <v>109.80500000000001</v>
      </c>
      <c r="G33" s="30">
        <f>IF(F32="","",(AVERAGE(E32:E33)))</f>
        <v>109.80500000000001</v>
      </c>
      <c r="H33" s="30">
        <f>IF(E33="","",AVERAGE($E$10:E33))</f>
        <v>111.1804166666666</v>
      </c>
      <c r="I33" s="15"/>
      <c r="J33" s="15"/>
      <c r="K33" s="15"/>
      <c r="L33" s="15"/>
      <c r="M33" s="15"/>
      <c r="N33" s="15"/>
      <c r="O33" s="15"/>
      <c r="P33" s="15"/>
    </row>
    <row r="34" spans="1:16" s="14" customFormat="1" ht="13.5" x14ac:dyDescent="0.3">
      <c r="A34" s="13">
        <v>4</v>
      </c>
      <c r="B34" s="50">
        <v>42760</v>
      </c>
      <c r="C34" s="2">
        <f>IF(E34&gt;0,Dagoverzicht!A34,"")</f>
        <v>4</v>
      </c>
      <c r="D34" s="29">
        <v>139.07</v>
      </c>
      <c r="E34" s="12">
        <v>109.39</v>
      </c>
      <c r="F34" s="30">
        <f>IF(E34="","",AVERAGE(E32:E34))</f>
        <v>109.66666666666667</v>
      </c>
      <c r="G34" s="30">
        <f>IF(F32="","",(AVERAGE(E32:E34)))</f>
        <v>109.66666666666667</v>
      </c>
      <c r="H34" s="30">
        <f>IF(E34="","",AVERAGE($E$10:E34))</f>
        <v>111.10879999999993</v>
      </c>
      <c r="I34" s="15"/>
      <c r="J34" s="15"/>
      <c r="K34" s="15"/>
      <c r="L34" s="15"/>
      <c r="M34" s="15"/>
      <c r="N34" s="15"/>
      <c r="O34" s="15"/>
      <c r="P34" s="15"/>
    </row>
    <row r="35" spans="1:16" s="14" customFormat="1" ht="13.5" x14ac:dyDescent="0.3">
      <c r="A35" s="13">
        <v>4</v>
      </c>
      <c r="B35" s="50">
        <v>42761</v>
      </c>
      <c r="C35" s="2">
        <f>IF(E35&gt;0,Dagoverzicht!A35,"")</f>
        <v>4</v>
      </c>
      <c r="D35" s="29">
        <v>139.07</v>
      </c>
      <c r="E35" s="12">
        <v>109.39</v>
      </c>
      <c r="F35" s="30">
        <f>IF(E35="","",AVERAGE(E32:E35))</f>
        <v>109.5975</v>
      </c>
      <c r="G35" s="30">
        <f>IF(F32="","",(AVERAGE(E32:E35)))</f>
        <v>109.5975</v>
      </c>
      <c r="H35" s="30">
        <f>IF(E35="","",AVERAGE($E$10:E35))</f>
        <v>111.04269230769225</v>
      </c>
      <c r="I35" s="15"/>
      <c r="J35" s="15"/>
      <c r="K35" s="15"/>
      <c r="L35" s="15"/>
      <c r="M35" s="15"/>
      <c r="N35" s="15"/>
      <c r="O35" s="15"/>
      <c r="P35" s="15"/>
    </row>
    <row r="36" spans="1:16" s="14" customFormat="1" ht="13.5" x14ac:dyDescent="0.3">
      <c r="A36" s="13">
        <v>4</v>
      </c>
      <c r="B36" s="50">
        <v>42762</v>
      </c>
      <c r="C36" s="2">
        <f>IF(E36&gt;0,Dagoverzicht!A36,"")</f>
        <v>4</v>
      </c>
      <c r="D36" s="29">
        <v>139.07</v>
      </c>
      <c r="E36" s="12">
        <v>109.39</v>
      </c>
      <c r="F36" s="30">
        <f>IF(E36="","",AVERAGE(E32:E36))</f>
        <v>109.556</v>
      </c>
      <c r="G36" s="30">
        <f>IF(F32="","",(AVERAGE(E32:E36)))</f>
        <v>109.556</v>
      </c>
      <c r="H36" s="30">
        <f>IF(E36="","",AVERAGE($E$10:E36))</f>
        <v>110.98148148148141</v>
      </c>
      <c r="I36" s="15"/>
      <c r="J36" s="15"/>
      <c r="K36" s="15"/>
      <c r="L36" s="15"/>
      <c r="M36" s="15"/>
      <c r="N36" s="15"/>
      <c r="O36" s="15"/>
      <c r="P36" s="15"/>
    </row>
    <row r="37" spans="1:16" s="14" customFormat="1" ht="13.5" x14ac:dyDescent="0.3">
      <c r="A37" s="13">
        <v>4</v>
      </c>
      <c r="B37" s="50">
        <v>42763</v>
      </c>
      <c r="C37" s="2">
        <f>IF(E37&gt;0,Dagoverzicht!A37,"")</f>
        <v>4</v>
      </c>
      <c r="D37" s="29">
        <v>139.07</v>
      </c>
      <c r="E37" s="12">
        <v>109.39</v>
      </c>
      <c r="F37" s="30">
        <f>IF(E37="","",AVERAGE(E32:E37))</f>
        <v>109.52833333333332</v>
      </c>
      <c r="G37" s="30">
        <f>IF(F32="","",(AVERAGE(E32:E37)))</f>
        <v>109.52833333333332</v>
      </c>
      <c r="H37" s="30">
        <f>IF(E37="","",AVERAGE($E$10:E37))</f>
        <v>110.92464285714279</v>
      </c>
      <c r="I37" s="15"/>
      <c r="J37" s="15"/>
      <c r="K37" s="15"/>
      <c r="L37" s="15"/>
      <c r="M37" s="15"/>
      <c r="N37" s="15"/>
      <c r="O37" s="15"/>
      <c r="P37" s="15"/>
    </row>
    <row r="38" spans="1:16" s="14" customFormat="1" ht="13.5" x14ac:dyDescent="0.3">
      <c r="A38" s="13">
        <v>4</v>
      </c>
      <c r="B38" s="50">
        <v>42764</v>
      </c>
      <c r="C38" s="2">
        <f>IF(E38&gt;0,Dagoverzicht!A38,"")</f>
        <v>4</v>
      </c>
      <c r="D38" s="29">
        <v>139.07</v>
      </c>
      <c r="E38" s="12">
        <v>109.39</v>
      </c>
      <c r="F38" s="30">
        <f>IF(E38="","",AVERAGE(E32:E38))</f>
        <v>109.50857142857141</v>
      </c>
      <c r="G38" s="30">
        <f>IF(F32="","",(AVERAGE(E32:E38)))</f>
        <v>109.50857142857141</v>
      </c>
      <c r="H38" s="30">
        <f>IF(E38="","",AVERAGE($E$10:E38))</f>
        <v>110.87172413793097</v>
      </c>
      <c r="I38" s="15"/>
      <c r="J38" s="15"/>
      <c r="K38" s="15"/>
      <c r="L38" s="15"/>
      <c r="M38" s="15"/>
      <c r="N38" s="15"/>
      <c r="O38" s="15"/>
      <c r="P38" s="15"/>
    </row>
    <row r="39" spans="1:16" s="14" customFormat="1" ht="13.5" x14ac:dyDescent="0.3">
      <c r="A39" s="13">
        <v>5</v>
      </c>
      <c r="B39" s="50">
        <v>42765</v>
      </c>
      <c r="C39" s="2">
        <f>IF(E39&gt;0,Dagoverzicht!A39,"")</f>
        <v>5</v>
      </c>
      <c r="D39" s="29">
        <v>139.07</v>
      </c>
      <c r="E39" s="12">
        <v>109.39</v>
      </c>
      <c r="F39" s="30">
        <f>IF(E39="","",AVERAGE(E39:E39))</f>
        <v>109.39</v>
      </c>
      <c r="G39" s="30">
        <f>IF(E39="","",(AVERAGE(E39:E39)))</f>
        <v>109.39</v>
      </c>
      <c r="H39" s="30">
        <f>IF(E39="","",AVERAGE($E$10:E39))</f>
        <v>110.82233333333326</v>
      </c>
      <c r="I39" s="15"/>
      <c r="J39" s="15"/>
      <c r="K39" s="15"/>
      <c r="L39" s="15"/>
      <c r="M39" s="15"/>
      <c r="N39" s="15"/>
      <c r="O39" s="15"/>
      <c r="P39" s="15"/>
    </row>
    <row r="40" spans="1:16" s="14" customFormat="1" ht="13.5" x14ac:dyDescent="0.3">
      <c r="A40" s="13">
        <v>5</v>
      </c>
      <c r="B40" s="50">
        <v>42766</v>
      </c>
      <c r="C40" s="2">
        <f>IF(E40&gt;0,Dagoverzicht!A40,"")</f>
        <v>5</v>
      </c>
      <c r="D40" s="29">
        <v>139.07</v>
      </c>
      <c r="E40" s="12">
        <v>109.39</v>
      </c>
      <c r="F40" s="30">
        <f>IF(E40="","",AVERAGE(E39:E40))</f>
        <v>109.39</v>
      </c>
      <c r="G40" s="30">
        <f>IF(F39="","",(AVERAGE(E39:E40)))</f>
        <v>109.39</v>
      </c>
      <c r="H40" s="30">
        <f>IF(E40="","",AVERAGE($E$10:E40))</f>
        <v>110.77612903225798</v>
      </c>
      <c r="I40" s="15"/>
      <c r="J40" s="15"/>
      <c r="K40" s="15"/>
      <c r="L40" s="15"/>
      <c r="M40" s="15"/>
      <c r="N40" s="15"/>
      <c r="O40" s="15"/>
      <c r="P40" s="15"/>
    </row>
    <row r="41" spans="1:16" s="14" customFormat="1" ht="13.5" x14ac:dyDescent="0.3">
      <c r="A41" s="13">
        <v>5</v>
      </c>
      <c r="B41" s="50">
        <v>42767</v>
      </c>
      <c r="C41" s="2">
        <f>IF(E41&gt;0,Dagoverzicht!A41,"")</f>
        <v>5</v>
      </c>
      <c r="D41" s="29">
        <v>138.25</v>
      </c>
      <c r="E41" s="12">
        <v>109.39</v>
      </c>
      <c r="F41" s="30">
        <f>IF(E41="","",AVERAGE(E39:E41))</f>
        <v>109.39</v>
      </c>
      <c r="G41" s="30">
        <f>IF(F39="","",(AVERAGE(E39:E41)))</f>
        <v>109.39</v>
      </c>
      <c r="H41" s="30">
        <f>IF(E41="","",AVERAGE($E$10:E41))</f>
        <v>110.73281249999992</v>
      </c>
      <c r="I41" s="15"/>
      <c r="J41" s="15"/>
      <c r="K41" s="15"/>
      <c r="L41" s="15"/>
      <c r="M41" s="15"/>
      <c r="N41" s="15"/>
      <c r="O41" s="15"/>
      <c r="P41" s="15"/>
    </row>
    <row r="42" spans="1:16" s="14" customFormat="1" ht="13.5" x14ac:dyDescent="0.3">
      <c r="A42" s="13">
        <v>5</v>
      </c>
      <c r="B42" s="50">
        <v>42768</v>
      </c>
      <c r="C42" s="2">
        <f>IF(E42&gt;0,Dagoverzicht!A42,"")</f>
        <v>5</v>
      </c>
      <c r="D42" s="29">
        <v>139.07</v>
      </c>
      <c r="E42" s="12">
        <v>109.39</v>
      </c>
      <c r="F42" s="30">
        <f>IF(E42="","",AVERAGE(E39:E42))</f>
        <v>109.39</v>
      </c>
      <c r="G42" s="30">
        <f>IF(F39="","",(AVERAGE(E39:E42)))</f>
        <v>109.39</v>
      </c>
      <c r="H42" s="30">
        <f>IF(E42="","",AVERAGE($E$10:E42))</f>
        <v>110.69212121212114</v>
      </c>
      <c r="I42" s="15"/>
      <c r="J42" s="15"/>
      <c r="K42" s="15"/>
      <c r="L42" s="15"/>
      <c r="M42" s="15"/>
      <c r="N42" s="15"/>
      <c r="O42" s="15"/>
      <c r="P42" s="15"/>
    </row>
    <row r="43" spans="1:16" s="14" customFormat="1" ht="13.5" x14ac:dyDescent="0.3">
      <c r="A43" s="13">
        <v>5</v>
      </c>
      <c r="B43" s="50">
        <v>42769</v>
      </c>
      <c r="C43" s="2">
        <f>IF(E43&gt;0,Dagoverzicht!A43,"")</f>
        <v>5</v>
      </c>
      <c r="D43" s="29">
        <v>139.9</v>
      </c>
      <c r="E43" s="12">
        <v>110.22</v>
      </c>
      <c r="F43" s="30">
        <f>IF(E43="","",AVERAGE(E39:E43))</f>
        <v>109.556</v>
      </c>
      <c r="G43" s="30">
        <f>IF(F39="","",(AVERAGE(E39:E43)))</f>
        <v>109.556</v>
      </c>
      <c r="H43" s="30">
        <f>IF(E43="","",AVERAGE($E$10:E43))</f>
        <v>110.67823529411757</v>
      </c>
      <c r="I43" s="15"/>
      <c r="J43" s="15"/>
      <c r="K43" s="15"/>
      <c r="L43" s="15"/>
      <c r="M43" s="15"/>
      <c r="N43" s="15"/>
      <c r="O43" s="15"/>
      <c r="P43" s="15"/>
    </row>
    <row r="44" spans="1:16" s="14" customFormat="1" ht="13.5" x14ac:dyDescent="0.3">
      <c r="A44" s="13">
        <v>5</v>
      </c>
      <c r="B44" s="50">
        <v>42770</v>
      </c>
      <c r="C44" s="2">
        <f>IF(E44&gt;0,Dagoverzicht!A44,"")</f>
        <v>5</v>
      </c>
      <c r="D44" s="29">
        <v>139.9</v>
      </c>
      <c r="E44" s="12">
        <v>110.22</v>
      </c>
      <c r="F44" s="30">
        <f>IF(E44="","",AVERAGE(E39:E44))</f>
        <v>109.66666666666667</v>
      </c>
      <c r="G44" s="30">
        <f>IF(F39="","",(AVERAGE(E39:E44)))</f>
        <v>109.66666666666667</v>
      </c>
      <c r="H44" s="30">
        <f>IF(E44="","",AVERAGE($E$10:E44))</f>
        <v>110.66514285714277</v>
      </c>
      <c r="I44" s="15"/>
      <c r="J44" s="15"/>
      <c r="K44" s="15"/>
      <c r="L44" s="15"/>
      <c r="M44" s="15"/>
      <c r="N44" s="15"/>
      <c r="O44" s="15"/>
      <c r="P44" s="15"/>
    </row>
    <row r="45" spans="1:16" s="14" customFormat="1" ht="13.5" x14ac:dyDescent="0.3">
      <c r="A45" s="13">
        <v>5</v>
      </c>
      <c r="B45" s="50">
        <v>42771</v>
      </c>
      <c r="C45" s="2">
        <f>IF(E45&gt;0,Dagoverzicht!A45,"")</f>
        <v>5</v>
      </c>
      <c r="D45" s="29">
        <v>139.9</v>
      </c>
      <c r="E45" s="12">
        <v>110.22</v>
      </c>
      <c r="F45" s="30">
        <f>IF(E45="","",AVERAGE(E39:E45))</f>
        <v>109.74571428571429</v>
      </c>
      <c r="G45" s="30">
        <f>IF(F39="","",(AVERAGE(E39:E45)))</f>
        <v>109.74571428571429</v>
      </c>
      <c r="H45" s="30">
        <f>IF(E45="","",AVERAGE($E$10:E45))</f>
        <v>110.65277777777769</v>
      </c>
      <c r="I45" s="15"/>
      <c r="J45" s="15"/>
      <c r="K45" s="15"/>
      <c r="L45" s="15"/>
      <c r="M45" s="15"/>
      <c r="N45" s="15"/>
      <c r="O45" s="15"/>
      <c r="P45" s="15"/>
    </row>
    <row r="46" spans="1:16" s="14" customFormat="1" ht="13.5" x14ac:dyDescent="0.3">
      <c r="A46" s="13">
        <v>6</v>
      </c>
      <c r="B46" s="50">
        <v>42772</v>
      </c>
      <c r="C46" s="2">
        <f>IF(E46&gt;0,Dagoverzicht!A46,"")</f>
        <v>6</v>
      </c>
      <c r="D46" s="29">
        <v>139.9</v>
      </c>
      <c r="E46" s="12">
        <v>110.22</v>
      </c>
      <c r="F46" s="30">
        <f>IF(E46="","",AVERAGE(E46:E46))</f>
        <v>110.22</v>
      </c>
      <c r="G46" s="30">
        <f>IF(E46="","",(AVERAGE(E46:E46)))</f>
        <v>110.22</v>
      </c>
      <c r="H46" s="30">
        <f>IF(E46="","",AVERAGE($E$10:E46))</f>
        <v>110.64108108108098</v>
      </c>
      <c r="I46" s="15"/>
      <c r="J46" s="15"/>
      <c r="K46" s="15"/>
      <c r="L46" s="15"/>
      <c r="M46" s="15"/>
      <c r="N46" s="15"/>
      <c r="O46" s="15"/>
      <c r="P46" s="15"/>
    </row>
    <row r="47" spans="1:16" s="14" customFormat="1" ht="13.5" x14ac:dyDescent="0.3">
      <c r="A47" s="13">
        <v>6</v>
      </c>
      <c r="B47" s="50">
        <v>42773</v>
      </c>
      <c r="C47" s="2">
        <f>IF(E47&gt;0,Dagoverzicht!A47,"")</f>
        <v>6</v>
      </c>
      <c r="D47" s="29">
        <v>139.9</v>
      </c>
      <c r="E47" s="12">
        <v>110.22</v>
      </c>
      <c r="F47" s="30">
        <f>IF(E47="","",AVERAGE(E46:E47))</f>
        <v>110.22</v>
      </c>
      <c r="G47" s="30">
        <f>IF(F46="","",(AVERAGE(E46:E47)))</f>
        <v>110.22</v>
      </c>
      <c r="H47" s="30">
        <f>IF(E47="","",AVERAGE($E$10:E47))</f>
        <v>110.62999999999992</v>
      </c>
      <c r="I47" s="15"/>
      <c r="J47" s="15"/>
      <c r="K47" s="15"/>
      <c r="L47" s="15"/>
      <c r="M47" s="15"/>
      <c r="N47" s="15"/>
      <c r="O47" s="15"/>
      <c r="P47" s="15"/>
    </row>
    <row r="48" spans="1:16" s="14" customFormat="1" ht="13.5" x14ac:dyDescent="0.3">
      <c r="A48" s="13">
        <v>6</v>
      </c>
      <c r="B48" s="50">
        <v>42774</v>
      </c>
      <c r="C48" s="2">
        <f>IF(E48&gt;0,Dagoverzicht!A48,"")</f>
        <v>6</v>
      </c>
      <c r="D48" s="29">
        <v>139.9</v>
      </c>
      <c r="E48" s="12">
        <v>110.22</v>
      </c>
      <c r="F48" s="30">
        <f>IF(E48="","",AVERAGE(E46:E48))</f>
        <v>110.21999999999998</v>
      </c>
      <c r="G48" s="30">
        <f>IF(F46="","",(AVERAGE(E46:E48)))</f>
        <v>110.21999999999998</v>
      </c>
      <c r="H48" s="30">
        <f>IF(E48="","",AVERAGE($E$10:E48))</f>
        <v>110.61948717948711</v>
      </c>
      <c r="I48" s="15"/>
      <c r="J48" s="15"/>
      <c r="K48" s="15"/>
      <c r="L48" s="15"/>
      <c r="M48" s="15"/>
      <c r="N48" s="15"/>
      <c r="O48" s="15"/>
      <c r="P48" s="15"/>
    </row>
    <row r="49" spans="1:16" s="14" customFormat="1" ht="13.5" x14ac:dyDescent="0.3">
      <c r="A49" s="13">
        <v>6</v>
      </c>
      <c r="B49" s="50">
        <v>42775</v>
      </c>
      <c r="C49" s="2">
        <f>IF(E49&gt;0,Dagoverzicht!A49,"")</f>
        <v>6</v>
      </c>
      <c r="D49" s="29">
        <v>139.9</v>
      </c>
      <c r="E49" s="12">
        <v>110.22</v>
      </c>
      <c r="F49" s="30">
        <f>IF(E49="","",AVERAGE(E46:E49))</f>
        <v>110.22</v>
      </c>
      <c r="G49" s="30">
        <f>IF(F46="","",(AVERAGE(E46:E49)))</f>
        <v>110.22</v>
      </c>
      <c r="H49" s="30">
        <f>IF(E49="","",AVERAGE($E$10:E49))</f>
        <v>110.60949999999994</v>
      </c>
      <c r="I49" s="15"/>
      <c r="J49" s="15"/>
      <c r="K49" s="15"/>
      <c r="L49" s="15"/>
      <c r="M49" s="15"/>
      <c r="N49" s="15"/>
      <c r="O49" s="15"/>
      <c r="P49" s="15"/>
    </row>
    <row r="50" spans="1:16" s="14" customFormat="1" ht="13.5" x14ac:dyDescent="0.3">
      <c r="A50" s="13">
        <v>6</v>
      </c>
      <c r="B50" s="50">
        <v>42776</v>
      </c>
      <c r="C50" s="2">
        <f>IF(E50&gt;0,Dagoverzicht!A50,"")</f>
        <v>6</v>
      </c>
      <c r="D50" s="29">
        <v>139.9</v>
      </c>
      <c r="E50" s="12">
        <v>110.22</v>
      </c>
      <c r="F50" s="30">
        <f>IF(E50="","",AVERAGE(E46:E50))</f>
        <v>110.22</v>
      </c>
      <c r="G50" s="30">
        <f>IF(F46="","",(AVERAGE(E46:E50)))</f>
        <v>110.22</v>
      </c>
      <c r="H50" s="30">
        <f>IF(E50="","",AVERAGE($E$10:E50))</f>
        <v>110.59999999999994</v>
      </c>
      <c r="I50" s="15"/>
      <c r="J50" s="15"/>
      <c r="K50" s="15"/>
      <c r="L50" s="15"/>
      <c r="M50" s="15"/>
      <c r="N50" s="15"/>
      <c r="O50" s="15"/>
      <c r="P50" s="15"/>
    </row>
    <row r="51" spans="1:16" s="14" customFormat="1" ht="13.5" x14ac:dyDescent="0.3">
      <c r="A51" s="13">
        <v>6</v>
      </c>
      <c r="B51" s="50">
        <v>42777</v>
      </c>
      <c r="C51" s="2">
        <f>IF(E51&gt;0,Dagoverzicht!A51,"")</f>
        <v>6</v>
      </c>
      <c r="D51" s="29">
        <v>140.72999999999999</v>
      </c>
      <c r="E51" s="12">
        <v>111.04</v>
      </c>
      <c r="F51" s="30">
        <f>IF(E51="","",AVERAGE(E46:E51))</f>
        <v>110.35666666666667</v>
      </c>
      <c r="G51" s="30">
        <f>IF(F46="","",(AVERAGE(E46:E51)))</f>
        <v>110.35666666666667</v>
      </c>
      <c r="H51" s="30">
        <f>IF(E51="","",AVERAGE($E$10:E51))</f>
        <v>110.61047619047613</v>
      </c>
      <c r="I51" s="15"/>
      <c r="J51" s="15"/>
      <c r="K51" s="15"/>
      <c r="L51" s="15"/>
      <c r="M51" s="15"/>
      <c r="N51" s="15"/>
      <c r="O51" s="15"/>
      <c r="P51" s="15"/>
    </row>
    <row r="52" spans="1:16" s="14" customFormat="1" ht="13.5" x14ac:dyDescent="0.3">
      <c r="A52" s="13">
        <v>6</v>
      </c>
      <c r="B52" s="50">
        <v>42778</v>
      </c>
      <c r="C52" s="2">
        <f>IF(E52&gt;0,Dagoverzicht!A52,"")</f>
        <v>6</v>
      </c>
      <c r="D52" s="29">
        <v>140.72999999999999</v>
      </c>
      <c r="E52" s="12">
        <v>111.04</v>
      </c>
      <c r="F52" s="30">
        <f>IF(E52="","",AVERAGE(E46:E52))</f>
        <v>110.4542857142857</v>
      </c>
      <c r="G52" s="30">
        <f>IF(F46="","",(AVERAGE(E46:E52)))</f>
        <v>110.4542857142857</v>
      </c>
      <c r="H52" s="30">
        <f>IF(E52="","",AVERAGE($E$10:E52))</f>
        <v>110.62046511627901</v>
      </c>
      <c r="I52" s="15"/>
      <c r="J52" s="15"/>
      <c r="K52" s="15"/>
      <c r="L52" s="15"/>
      <c r="M52" s="15"/>
      <c r="N52" s="15"/>
      <c r="O52" s="15"/>
      <c r="P52" s="15"/>
    </row>
    <row r="53" spans="1:16" s="14" customFormat="1" ht="13.5" x14ac:dyDescent="0.3">
      <c r="A53" s="13">
        <v>7</v>
      </c>
      <c r="B53" s="50">
        <v>42779</v>
      </c>
      <c r="C53" s="2">
        <f>IF(E53&gt;0,Dagoverzicht!A53,"")</f>
        <v>7</v>
      </c>
      <c r="D53" s="29">
        <v>140.72999999999999</v>
      </c>
      <c r="E53" s="12">
        <v>111.04</v>
      </c>
      <c r="F53" s="30">
        <f>IF(E53="","",AVERAGE(E53:E53))</f>
        <v>111.04</v>
      </c>
      <c r="G53" s="30">
        <f>IF(E53="","",(AVERAGE(E53:E53)))</f>
        <v>111.04</v>
      </c>
      <c r="H53" s="30">
        <f>IF(E53="","",AVERAGE($E$10:E53))</f>
        <v>110.62999999999994</v>
      </c>
      <c r="I53" s="15"/>
      <c r="J53" s="15"/>
      <c r="K53" s="15"/>
      <c r="L53" s="15"/>
      <c r="M53" s="15"/>
      <c r="N53" s="15"/>
      <c r="O53" s="15"/>
      <c r="P53" s="15"/>
    </row>
    <row r="54" spans="1:16" s="14" customFormat="1" ht="13.5" x14ac:dyDescent="0.3">
      <c r="A54" s="13">
        <v>7</v>
      </c>
      <c r="B54" s="50">
        <v>42780</v>
      </c>
      <c r="C54" s="2">
        <f>IF(E54&gt;0,Dagoverzicht!A54,"")</f>
        <v>7</v>
      </c>
      <c r="D54" s="29">
        <v>140.72999999999999</v>
      </c>
      <c r="E54" s="12">
        <v>111.04</v>
      </c>
      <c r="F54" s="30">
        <f>IF(E54="","",AVERAGE(E53:E54))</f>
        <v>111.04</v>
      </c>
      <c r="G54" s="30">
        <f>IF(F53="","",(AVERAGE(E53:E54)))</f>
        <v>111.04</v>
      </c>
      <c r="H54" s="30">
        <f>IF(E54="","",AVERAGE($E$10:E54))</f>
        <v>110.63911111111105</v>
      </c>
      <c r="I54" s="15"/>
      <c r="J54" s="15"/>
      <c r="K54" s="15"/>
      <c r="L54" s="15"/>
      <c r="M54" s="15"/>
      <c r="N54" s="15"/>
      <c r="O54" s="15"/>
      <c r="P54" s="15"/>
    </row>
    <row r="55" spans="1:16" s="14" customFormat="1" ht="13.5" x14ac:dyDescent="0.3">
      <c r="A55" s="13">
        <v>7</v>
      </c>
      <c r="B55" s="50">
        <v>42781</v>
      </c>
      <c r="C55" s="2">
        <f>IF(E55&gt;0,Dagoverzicht!A55,"")</f>
        <v>7</v>
      </c>
      <c r="D55" s="29">
        <v>140.72999999999999</v>
      </c>
      <c r="E55" s="12">
        <v>111.04</v>
      </c>
      <c r="F55" s="30">
        <f>IF(E55="","",AVERAGE(E53:E55))</f>
        <v>111.04</v>
      </c>
      <c r="G55" s="30">
        <f>IF(F53="","",(AVERAGE(E53:E55)))</f>
        <v>111.04</v>
      </c>
      <c r="H55" s="30">
        <f>IF(E55="","",AVERAGE($E$10:E55))</f>
        <v>110.64782608695647</v>
      </c>
      <c r="I55" s="15"/>
      <c r="J55" s="15"/>
      <c r="K55" s="15"/>
      <c r="L55" s="15"/>
      <c r="M55" s="15"/>
      <c r="N55" s="15"/>
      <c r="O55" s="15"/>
      <c r="P55" s="15"/>
    </row>
    <row r="56" spans="1:16" s="14" customFormat="1" ht="13.5" x14ac:dyDescent="0.3">
      <c r="A56" s="13">
        <v>7</v>
      </c>
      <c r="B56" s="50">
        <v>42782</v>
      </c>
      <c r="C56" s="2">
        <f>IF(E56&gt;0,Dagoverzicht!A56,"")</f>
        <v>7</v>
      </c>
      <c r="D56" s="29">
        <v>140.72999999999999</v>
      </c>
      <c r="E56" s="12">
        <v>111.04</v>
      </c>
      <c r="F56" s="30">
        <f>IF(E56="","",AVERAGE(E53:E56))</f>
        <v>111.04</v>
      </c>
      <c r="G56" s="30">
        <f>IF(F53="","",(AVERAGE(E53:E56)))</f>
        <v>111.04</v>
      </c>
      <c r="H56" s="30">
        <f>IF(E56="","",AVERAGE($E$10:E56))</f>
        <v>110.6561702127659</v>
      </c>
      <c r="I56" s="15"/>
      <c r="J56" s="15"/>
      <c r="K56" s="15"/>
      <c r="L56" s="15"/>
      <c r="M56" s="15"/>
      <c r="N56" s="15"/>
      <c r="O56" s="15"/>
      <c r="P56" s="15"/>
    </row>
    <row r="57" spans="1:16" s="14" customFormat="1" ht="13.5" x14ac:dyDescent="0.3">
      <c r="A57" s="13">
        <v>7</v>
      </c>
      <c r="B57" s="50">
        <v>42783</v>
      </c>
      <c r="C57" s="2">
        <f>IF(E57&gt;0,Dagoverzicht!A57,"")</f>
        <v>7</v>
      </c>
      <c r="D57" s="29">
        <v>140.72999999999999</v>
      </c>
      <c r="E57" s="12">
        <v>111.04</v>
      </c>
      <c r="F57" s="30">
        <f>IF(E57="","",AVERAGE(E53:E57))</f>
        <v>111.04</v>
      </c>
      <c r="G57" s="30">
        <f>IF(F53="","",(AVERAGE(E53:E57)))</f>
        <v>111.04</v>
      </c>
      <c r="H57" s="30">
        <f>IF(E57="","",AVERAGE($E$10:E57))</f>
        <v>110.66416666666662</v>
      </c>
      <c r="I57" s="15"/>
      <c r="J57" s="15"/>
      <c r="K57" s="15"/>
      <c r="L57" s="15"/>
      <c r="M57" s="15"/>
      <c r="N57" s="15"/>
      <c r="O57" s="15"/>
      <c r="P57" s="15"/>
    </row>
    <row r="58" spans="1:16" s="14" customFormat="1" ht="13.5" x14ac:dyDescent="0.3">
      <c r="A58" s="13">
        <v>7</v>
      </c>
      <c r="B58" s="50">
        <v>42784</v>
      </c>
      <c r="C58" s="2">
        <f>IF(E58&gt;0,Dagoverzicht!A58,"")</f>
        <v>7</v>
      </c>
      <c r="D58" s="29">
        <v>140.72999999999999</v>
      </c>
      <c r="E58" s="12">
        <v>111.04</v>
      </c>
      <c r="F58" s="30">
        <f>IF(E58="","",AVERAGE(E53:E58))</f>
        <v>111.04</v>
      </c>
      <c r="G58" s="30">
        <f>IF(F53="","",(AVERAGE(E53:E58)))</f>
        <v>111.04</v>
      </c>
      <c r="H58" s="30">
        <f>IF(E58="","",AVERAGE($E$10:E58))</f>
        <v>110.67183673469383</v>
      </c>
      <c r="I58" s="15"/>
      <c r="J58" s="15"/>
      <c r="K58" s="15"/>
      <c r="L58" s="15"/>
      <c r="M58" s="15"/>
      <c r="N58" s="15"/>
      <c r="O58" s="15"/>
      <c r="P58" s="15"/>
    </row>
    <row r="59" spans="1:16" s="14" customFormat="1" ht="13.5" x14ac:dyDescent="0.3">
      <c r="A59" s="13">
        <v>7</v>
      </c>
      <c r="B59" s="50">
        <v>42785</v>
      </c>
      <c r="C59" s="2">
        <f>IF(E59&gt;0,Dagoverzicht!A59,"")</f>
        <v>7</v>
      </c>
      <c r="D59" s="29">
        <v>140.72999999999999</v>
      </c>
      <c r="E59" s="12">
        <v>111.04</v>
      </c>
      <c r="F59" s="30">
        <f>IF(E59="","",AVERAGE(E53:E59))</f>
        <v>111.03999999999999</v>
      </c>
      <c r="G59" s="30">
        <f>IF(F53="","",(AVERAGE(E53:E59)))</f>
        <v>111.03999999999999</v>
      </c>
      <c r="H59" s="30">
        <f>IF(E59="","",AVERAGE($E$10:E59))</f>
        <v>110.67919999999995</v>
      </c>
      <c r="I59" s="15"/>
      <c r="J59" s="15"/>
      <c r="K59" s="15"/>
      <c r="L59" s="15"/>
      <c r="M59" s="15"/>
      <c r="N59" s="15"/>
      <c r="O59" s="15"/>
      <c r="P59" s="15"/>
    </row>
    <row r="60" spans="1:16" s="14" customFormat="1" ht="13.5" x14ac:dyDescent="0.3">
      <c r="A60" s="13">
        <v>8</v>
      </c>
      <c r="B60" s="50">
        <v>42786</v>
      </c>
      <c r="C60" s="2">
        <f>IF(E60&gt;0,Dagoverzicht!A60,"")</f>
        <v>8</v>
      </c>
      <c r="D60" s="29">
        <v>140.72999999999999</v>
      </c>
      <c r="E60" s="12">
        <v>111.04</v>
      </c>
      <c r="F60" s="30">
        <f>IF(E60="","",AVERAGE(E60:E60))</f>
        <v>111.04</v>
      </c>
      <c r="G60" s="30">
        <f>IF(E60="","",(AVERAGE(E60:E60)))</f>
        <v>111.04</v>
      </c>
      <c r="H60" s="30">
        <f>IF(E60="","",AVERAGE($E$10:E60))</f>
        <v>110.68627450980387</v>
      </c>
      <c r="I60" s="15"/>
      <c r="J60" s="15"/>
      <c r="K60" s="15"/>
      <c r="L60" s="15"/>
      <c r="M60" s="15"/>
      <c r="N60" s="15"/>
      <c r="O60" s="15"/>
      <c r="P60" s="15"/>
    </row>
    <row r="61" spans="1:16" s="14" customFormat="1" ht="13.5" x14ac:dyDescent="0.3">
      <c r="A61" s="13">
        <v>8</v>
      </c>
      <c r="B61" s="50">
        <v>42787</v>
      </c>
      <c r="C61" s="2">
        <f>IF(E61&gt;0,Dagoverzicht!A61,"")</f>
        <v>8</v>
      </c>
      <c r="D61" s="29">
        <v>141.55000000000001</v>
      </c>
      <c r="E61" s="12">
        <v>111.87</v>
      </c>
      <c r="F61" s="30">
        <f>IF(E61="","",AVERAGE(E60:E61))</f>
        <v>111.45500000000001</v>
      </c>
      <c r="G61" s="30">
        <f>IF(F60="","",(AVERAGE(E60:E61)))</f>
        <v>111.45500000000001</v>
      </c>
      <c r="H61" s="30">
        <f>IF(E61="","",AVERAGE($E$10:E61))</f>
        <v>110.70903846153841</v>
      </c>
      <c r="I61" s="15"/>
      <c r="J61" s="15"/>
      <c r="K61" s="15"/>
      <c r="L61" s="15"/>
      <c r="M61" s="15"/>
      <c r="N61" s="15"/>
      <c r="O61" s="15"/>
      <c r="P61" s="15"/>
    </row>
    <row r="62" spans="1:16" s="14" customFormat="1" ht="13.5" x14ac:dyDescent="0.3">
      <c r="A62" s="13">
        <v>8</v>
      </c>
      <c r="B62" s="50">
        <v>42788</v>
      </c>
      <c r="C62" s="2">
        <f>IF(E62&gt;0,Dagoverzicht!A62,"")</f>
        <v>8</v>
      </c>
      <c r="D62" s="29">
        <v>140.72999999999999</v>
      </c>
      <c r="E62" s="12">
        <v>111.04</v>
      </c>
      <c r="F62" s="30">
        <f>IF(E62="","",AVERAGE(E60:E62))</f>
        <v>111.31666666666668</v>
      </c>
      <c r="G62" s="30">
        <f>IF(F60="","",(AVERAGE(E60:E62)))</f>
        <v>111.31666666666668</v>
      </c>
      <c r="H62" s="30">
        <f>IF(E62="","",AVERAGE($E$10:E62))</f>
        <v>110.71528301886786</v>
      </c>
      <c r="I62" s="15"/>
      <c r="J62" s="15"/>
      <c r="K62" s="15"/>
      <c r="L62" s="15"/>
      <c r="M62" s="15"/>
      <c r="N62" s="15"/>
      <c r="O62" s="15"/>
      <c r="P62" s="15"/>
    </row>
    <row r="63" spans="1:16" s="14" customFormat="1" ht="13.5" x14ac:dyDescent="0.3">
      <c r="A63" s="13">
        <v>8</v>
      </c>
      <c r="B63" s="50">
        <v>42789</v>
      </c>
      <c r="C63" s="2">
        <f>IF(E63&gt;0,Dagoverzicht!A63,"")</f>
        <v>8</v>
      </c>
      <c r="D63" s="29">
        <v>140.72999999999999</v>
      </c>
      <c r="E63" s="12">
        <v>111.04</v>
      </c>
      <c r="F63" s="30">
        <f>IF(E63="","",AVERAGE(E60:E63))</f>
        <v>111.24750000000002</v>
      </c>
      <c r="G63" s="30">
        <f>IF(F60="","",(AVERAGE(E60:E63)))</f>
        <v>111.24750000000002</v>
      </c>
      <c r="H63" s="30">
        <f>IF(E63="","",AVERAGE($E$10:E63))</f>
        <v>110.72129629629625</v>
      </c>
      <c r="I63" s="15"/>
      <c r="J63" s="15"/>
      <c r="K63" s="15"/>
      <c r="L63" s="15"/>
      <c r="M63" s="15"/>
      <c r="N63" s="15"/>
      <c r="O63" s="15"/>
      <c r="P63" s="15"/>
    </row>
    <row r="64" spans="1:16" s="14" customFormat="1" ht="13.5" x14ac:dyDescent="0.3">
      <c r="A64" s="13">
        <v>8</v>
      </c>
      <c r="B64" s="50">
        <v>42790</v>
      </c>
      <c r="C64" s="2">
        <f>IF(E64&gt;0,Dagoverzicht!A64,"")</f>
        <v>8</v>
      </c>
      <c r="D64" s="29">
        <v>140.72999999999999</v>
      </c>
      <c r="E64" s="12">
        <v>111.04</v>
      </c>
      <c r="F64" s="30">
        <f>IF(E64="","",AVERAGE(E60:E64))</f>
        <v>111.20600000000002</v>
      </c>
      <c r="G64" s="30">
        <f>IF(F60="","",(AVERAGE(E60:E64)))</f>
        <v>111.20600000000002</v>
      </c>
      <c r="H64" s="30">
        <f>IF(E64="","",AVERAGE($E$10:E64))</f>
        <v>110.72709090909086</v>
      </c>
      <c r="I64" s="15"/>
      <c r="J64" s="15"/>
      <c r="K64" s="15"/>
      <c r="L64" s="15"/>
      <c r="M64" s="15"/>
      <c r="N64" s="15"/>
      <c r="O64" s="15"/>
      <c r="P64" s="15"/>
    </row>
    <row r="65" spans="1:16" s="14" customFormat="1" ht="13.5" x14ac:dyDescent="0.3">
      <c r="A65" s="13">
        <v>8</v>
      </c>
      <c r="B65" s="50">
        <v>42791</v>
      </c>
      <c r="C65" s="2">
        <f>IF(E65&gt;0,Dagoverzicht!A65,"")</f>
        <v>8</v>
      </c>
      <c r="D65" s="29">
        <v>140.72999999999999</v>
      </c>
      <c r="E65" s="12">
        <v>111.04</v>
      </c>
      <c r="F65" s="30">
        <f>IF(E65="","",AVERAGE(E60:E65))</f>
        <v>111.17833333333334</v>
      </c>
      <c r="G65" s="30">
        <f>IF(F60="","",(AVERAGE(E60:E65)))</f>
        <v>111.17833333333334</v>
      </c>
      <c r="H65" s="30">
        <f>IF(E65="","",AVERAGE($E$10:E65))</f>
        <v>110.73267857142852</v>
      </c>
      <c r="I65" s="15"/>
      <c r="J65" s="15"/>
      <c r="K65" s="15"/>
      <c r="L65" s="15"/>
      <c r="M65" s="15"/>
      <c r="N65" s="15"/>
      <c r="O65" s="15"/>
      <c r="P65" s="15"/>
    </row>
    <row r="66" spans="1:16" s="14" customFormat="1" ht="13.5" x14ac:dyDescent="0.3">
      <c r="A66" s="13">
        <v>8</v>
      </c>
      <c r="B66" s="50">
        <v>42792</v>
      </c>
      <c r="C66" s="2">
        <f>IF(E66&gt;0,Dagoverzicht!A66,"")</f>
        <v>8</v>
      </c>
      <c r="D66" s="29">
        <v>140.72999999999999</v>
      </c>
      <c r="E66" s="12">
        <v>111.04</v>
      </c>
      <c r="F66" s="30">
        <f>IF(E66="","",AVERAGE(E60:E66))</f>
        <v>111.15857142857143</v>
      </c>
      <c r="G66" s="30">
        <f>IF(F60="","",(AVERAGE(E60:E66)))</f>
        <v>111.15857142857143</v>
      </c>
      <c r="H66" s="30">
        <f>IF(E66="","",AVERAGE($E$10:E66))</f>
        <v>110.73807017543854</v>
      </c>
      <c r="I66" s="15"/>
      <c r="J66" s="15"/>
      <c r="K66" s="15"/>
      <c r="L66" s="15"/>
      <c r="M66" s="15"/>
      <c r="N66" s="15"/>
      <c r="O66" s="15"/>
      <c r="P66" s="15"/>
    </row>
    <row r="67" spans="1:16" s="14" customFormat="1" ht="13.5" x14ac:dyDescent="0.3">
      <c r="A67" s="13">
        <v>9</v>
      </c>
      <c r="B67" s="50">
        <v>42793</v>
      </c>
      <c r="C67" s="2">
        <f>IF(E67&gt;0,Dagoverzicht!A67,"")</f>
        <v>9</v>
      </c>
      <c r="D67" s="29">
        <v>140.72999999999999</v>
      </c>
      <c r="E67" s="12">
        <v>111.04</v>
      </c>
      <c r="F67" s="30">
        <f>IF(E67="","",AVERAGE(E67:E67))</f>
        <v>111.04</v>
      </c>
      <c r="G67" s="30">
        <f>IF(E67="","",(AVERAGE(E67:E67)))</f>
        <v>111.04</v>
      </c>
      <c r="H67" s="30">
        <f>IF(E67="","",AVERAGE($E$10:E67))</f>
        <v>110.74327586206891</v>
      </c>
      <c r="I67" s="15"/>
      <c r="J67" s="15"/>
      <c r="K67" s="15"/>
      <c r="L67" s="15"/>
      <c r="M67" s="15"/>
      <c r="N67" s="15"/>
      <c r="O67" s="15"/>
      <c r="P67" s="15"/>
    </row>
    <row r="68" spans="1:16" s="14" customFormat="1" ht="13.5" x14ac:dyDescent="0.3">
      <c r="A68" s="13">
        <v>9</v>
      </c>
      <c r="B68" s="50">
        <v>42794</v>
      </c>
      <c r="C68" s="2">
        <f>IF(E68&gt;0,Dagoverzicht!A68,"")</f>
        <v>9</v>
      </c>
      <c r="D68" s="29">
        <v>140.72999999999999</v>
      </c>
      <c r="E68" s="12">
        <v>111.04</v>
      </c>
      <c r="F68" s="30">
        <f>IF(E68="","",AVERAGE(E67:E68))</f>
        <v>111.04</v>
      </c>
      <c r="G68" s="30">
        <f>IF(F67="","",(AVERAGE(E67:E68)))</f>
        <v>111.04</v>
      </c>
      <c r="H68" s="30">
        <f>IF(E68="","",AVERAGE($E$10:E68))</f>
        <v>110.74830508474571</v>
      </c>
      <c r="I68" s="15"/>
      <c r="J68" s="15"/>
      <c r="K68" s="15"/>
      <c r="L68" s="15"/>
      <c r="M68" s="15"/>
      <c r="N68" s="15"/>
      <c r="O68" s="15"/>
      <c r="P68" s="15"/>
    </row>
    <row r="69" spans="1:16" s="14" customFormat="1" ht="13.5" x14ac:dyDescent="0.3">
      <c r="A69" s="13">
        <v>9</v>
      </c>
      <c r="B69" s="50">
        <v>42795</v>
      </c>
      <c r="C69" s="2">
        <f>IF(E69&gt;0,Dagoverzicht!A69,"")</f>
        <v>9</v>
      </c>
      <c r="D69" s="29">
        <v>140.72999999999999</v>
      </c>
      <c r="E69" s="12">
        <v>110.22</v>
      </c>
      <c r="F69" s="30">
        <f>IF(E69="","",AVERAGE(E67:E69))</f>
        <v>110.76666666666667</v>
      </c>
      <c r="G69" s="30">
        <f>IF(F67="","",(AVERAGE(E67:E69)))</f>
        <v>110.76666666666667</v>
      </c>
      <c r="H69" s="30">
        <f>IF(E69="","",AVERAGE($E$10:E69))</f>
        <v>110.73949999999995</v>
      </c>
      <c r="I69" s="15"/>
      <c r="J69" s="15"/>
      <c r="K69" s="15"/>
      <c r="L69" s="15"/>
      <c r="M69" s="15"/>
      <c r="N69" s="15"/>
      <c r="O69" s="15"/>
      <c r="P69" s="15"/>
    </row>
    <row r="70" spans="1:16" s="14" customFormat="1" ht="13.5" x14ac:dyDescent="0.3">
      <c r="A70" s="13">
        <v>9</v>
      </c>
      <c r="B70" s="50">
        <v>42796</v>
      </c>
      <c r="C70" s="2">
        <f>IF(E70&gt;0,Dagoverzicht!A70,"")</f>
        <v>9</v>
      </c>
      <c r="D70" s="29">
        <v>140.72999999999999</v>
      </c>
      <c r="E70" s="12">
        <v>111.04</v>
      </c>
      <c r="F70" s="30">
        <f>IF(E70="","",AVERAGE(E67:E70))</f>
        <v>110.83500000000001</v>
      </c>
      <c r="G70" s="30">
        <f>IF(F67="","",(AVERAGE(E67:E70)))</f>
        <v>110.83500000000001</v>
      </c>
      <c r="H70" s="30">
        <f>IF(E70="","",AVERAGE($E$10:E70))</f>
        <v>110.74442622950815</v>
      </c>
      <c r="I70" s="15"/>
      <c r="J70" s="15"/>
      <c r="K70" s="15"/>
      <c r="L70" s="15"/>
      <c r="M70" s="15"/>
      <c r="N70" s="15"/>
      <c r="O70" s="15"/>
      <c r="P70" s="15"/>
    </row>
    <row r="71" spans="1:16" s="14" customFormat="1" ht="13.5" x14ac:dyDescent="0.3">
      <c r="A71" s="13">
        <v>9</v>
      </c>
      <c r="B71" s="50">
        <v>42797</v>
      </c>
      <c r="C71" s="2">
        <f>IF(E71&gt;0,Dagoverzicht!A71,"")</f>
        <v>9</v>
      </c>
      <c r="D71" s="29">
        <v>140.72999999999999</v>
      </c>
      <c r="E71" s="12">
        <v>110.22</v>
      </c>
      <c r="F71" s="30">
        <f>IF(E71="","",AVERAGE(E67:E71))</f>
        <v>110.71200000000002</v>
      </c>
      <c r="G71" s="30">
        <f>IF(F67="","",(AVERAGE(E67:E71)))</f>
        <v>110.71200000000002</v>
      </c>
      <c r="H71" s="30">
        <f>IF(E71="","",AVERAGE($E$10:E71))</f>
        <v>110.73596774193544</v>
      </c>
      <c r="I71" s="15"/>
      <c r="J71" s="15"/>
      <c r="K71" s="15"/>
      <c r="L71" s="15"/>
      <c r="M71" s="15"/>
      <c r="N71" s="15"/>
      <c r="O71" s="15"/>
      <c r="P71" s="15"/>
    </row>
    <row r="72" spans="1:16" s="14" customFormat="1" ht="13.5" x14ac:dyDescent="0.3">
      <c r="A72" s="13">
        <v>9</v>
      </c>
      <c r="B72" s="50">
        <v>42798</v>
      </c>
      <c r="C72" s="2">
        <f>IF(E72&gt;0,Dagoverzicht!A72,"")</f>
        <v>9</v>
      </c>
      <c r="D72" s="29">
        <v>139.9</v>
      </c>
      <c r="E72" s="12">
        <v>110.22</v>
      </c>
      <c r="F72" s="30">
        <f>IF(E72="","",AVERAGE(E67:E72))</f>
        <v>110.63000000000001</v>
      </c>
      <c r="G72" s="30">
        <f>IF(F67="","",(AVERAGE(E67:E72)))</f>
        <v>110.63000000000001</v>
      </c>
      <c r="H72" s="30">
        <f>IF(E72="","",AVERAGE($E$10:E72))</f>
        <v>110.72777777777775</v>
      </c>
      <c r="I72" s="15"/>
      <c r="J72" s="15"/>
      <c r="K72" s="15"/>
      <c r="L72" s="15"/>
      <c r="M72" s="15"/>
      <c r="N72" s="15"/>
      <c r="O72" s="15"/>
      <c r="P72" s="15"/>
    </row>
    <row r="73" spans="1:16" s="14" customFormat="1" ht="13.5" x14ac:dyDescent="0.3">
      <c r="A73" s="13">
        <v>9</v>
      </c>
      <c r="B73" s="50">
        <v>42799</v>
      </c>
      <c r="C73" s="2">
        <f>IF(E73&gt;0,Dagoverzicht!A73,"")</f>
        <v>9</v>
      </c>
      <c r="D73" s="29">
        <v>139.9</v>
      </c>
      <c r="E73" s="12">
        <v>110.22</v>
      </c>
      <c r="F73" s="30">
        <f>IF(E73="","",AVERAGE(E67:E73))</f>
        <v>110.57142857142858</v>
      </c>
      <c r="G73" s="30">
        <f>IF(F67="","",(AVERAGE(E67:E73)))</f>
        <v>110.57142857142858</v>
      </c>
      <c r="H73" s="30">
        <f>IF(E73="","",AVERAGE($E$10:E73))</f>
        <v>110.71984374999997</v>
      </c>
      <c r="I73" s="15"/>
      <c r="J73" s="15"/>
      <c r="K73" s="15"/>
      <c r="L73" s="15"/>
      <c r="M73" s="15"/>
      <c r="N73" s="15"/>
      <c r="O73" s="15"/>
      <c r="P73" s="15"/>
    </row>
    <row r="74" spans="1:16" s="14" customFormat="1" ht="13.5" x14ac:dyDescent="0.3">
      <c r="A74" s="13">
        <v>10</v>
      </c>
      <c r="B74" s="50">
        <v>42800</v>
      </c>
      <c r="C74" s="2">
        <f>IF(E74&gt;0,Dagoverzicht!A74,"")</f>
        <v>10</v>
      </c>
      <c r="D74" s="29">
        <v>139.9</v>
      </c>
      <c r="E74" s="12">
        <v>110.22</v>
      </c>
      <c r="F74" s="30">
        <f>IF(E74="","",AVERAGE(E74:E74))</f>
        <v>110.22</v>
      </c>
      <c r="G74" s="30">
        <f>IF(E74="","",(AVERAGE(E74:E74)))</f>
        <v>110.22</v>
      </c>
      <c r="H74" s="30">
        <f>IF(E74="","",AVERAGE($E$10:E74))</f>
        <v>110.71215384615381</v>
      </c>
      <c r="I74" s="15"/>
      <c r="J74" s="15"/>
      <c r="K74" s="15"/>
      <c r="L74" s="15"/>
      <c r="M74" s="15"/>
      <c r="N74" s="15"/>
      <c r="O74" s="15"/>
      <c r="P74" s="15"/>
    </row>
    <row r="75" spans="1:16" s="14" customFormat="1" ht="13.5" x14ac:dyDescent="0.3">
      <c r="A75" s="13">
        <v>10</v>
      </c>
      <c r="B75" s="50">
        <v>42801</v>
      </c>
      <c r="C75" s="2">
        <f>IF(E75&gt;0,Dagoverzicht!A75,"")</f>
        <v>10</v>
      </c>
      <c r="D75" s="29">
        <v>139.9</v>
      </c>
      <c r="E75" s="12">
        <v>110.22</v>
      </c>
      <c r="F75" s="30">
        <f>IF(E75="","",AVERAGE(E74:E75))</f>
        <v>110.22</v>
      </c>
      <c r="G75" s="30">
        <f>IF(F74="","",(AVERAGE(E74:E75)))</f>
        <v>110.22</v>
      </c>
      <c r="H75" s="30">
        <f>IF(E75="","",AVERAGE($E$10:E75))</f>
        <v>110.70469696969694</v>
      </c>
      <c r="I75" s="15"/>
      <c r="J75" s="15"/>
      <c r="K75" s="15"/>
      <c r="L75" s="15"/>
      <c r="M75" s="15"/>
      <c r="N75" s="15"/>
      <c r="O75" s="15"/>
      <c r="P75" s="15"/>
    </row>
    <row r="76" spans="1:16" s="14" customFormat="1" ht="13.5" x14ac:dyDescent="0.3">
      <c r="A76" s="13">
        <v>10</v>
      </c>
      <c r="B76" s="50">
        <v>42802</v>
      </c>
      <c r="C76" s="2">
        <f>IF(E76&gt;0,Dagoverzicht!A76,"")</f>
        <v>10</v>
      </c>
      <c r="D76" s="29">
        <v>139.07</v>
      </c>
      <c r="E76" s="12">
        <v>110.22</v>
      </c>
      <c r="F76" s="30">
        <f>IF(E76="","",AVERAGE(E74:E76))</f>
        <v>110.21999999999998</v>
      </c>
      <c r="G76" s="30">
        <f>IF(F74="","",(AVERAGE(E74:E76)))</f>
        <v>110.21999999999998</v>
      </c>
      <c r="H76" s="30">
        <f>IF(E76="","",AVERAGE($E$10:E76))</f>
        <v>110.69746268656715</v>
      </c>
      <c r="I76" s="15"/>
      <c r="J76" s="15"/>
      <c r="K76" s="15"/>
      <c r="L76" s="15"/>
      <c r="M76" s="15"/>
      <c r="N76" s="15"/>
      <c r="O76" s="15"/>
      <c r="P76" s="15"/>
    </row>
    <row r="77" spans="1:16" s="14" customFormat="1" ht="13.5" x14ac:dyDescent="0.3">
      <c r="A77" s="13">
        <v>10</v>
      </c>
      <c r="B77" s="50">
        <v>42803</v>
      </c>
      <c r="C77" s="2">
        <f>IF(E77&gt;0,Dagoverzicht!A77,"")</f>
        <v>10</v>
      </c>
      <c r="D77" s="29">
        <v>139.07</v>
      </c>
      <c r="E77" s="12">
        <v>110.22</v>
      </c>
      <c r="F77" s="30">
        <f>IF(E77="","",AVERAGE(E74:E77))</f>
        <v>110.22</v>
      </c>
      <c r="G77" s="30">
        <f>IF(F74="","",(AVERAGE(E74:E77)))</f>
        <v>110.22</v>
      </c>
      <c r="H77" s="30">
        <f>IF(E77="","",AVERAGE($E$10:E77))</f>
        <v>110.69044117647057</v>
      </c>
      <c r="I77" s="15"/>
      <c r="J77" s="15"/>
      <c r="K77" s="15"/>
      <c r="L77" s="15"/>
      <c r="M77" s="15"/>
      <c r="N77" s="15"/>
      <c r="O77" s="15"/>
      <c r="P77" s="15"/>
    </row>
    <row r="78" spans="1:16" s="14" customFormat="1" ht="13.5" x14ac:dyDescent="0.3">
      <c r="A78" s="13">
        <v>10</v>
      </c>
      <c r="B78" s="50">
        <v>42804</v>
      </c>
      <c r="C78" s="2">
        <f>IF(E78&gt;0,Dagoverzicht!A78,"")</f>
        <v>10</v>
      </c>
      <c r="D78" s="29">
        <v>139.07</v>
      </c>
      <c r="E78" s="12">
        <v>110.22</v>
      </c>
      <c r="F78" s="30">
        <f>IF(E78="","",AVERAGE(E74:E78))</f>
        <v>110.22</v>
      </c>
      <c r="G78" s="30">
        <f>IF(F74="","",(AVERAGE(E74:E78)))</f>
        <v>110.22</v>
      </c>
      <c r="H78" s="30">
        <f>IF(E78="","",AVERAGE($E$10:E78))</f>
        <v>110.68362318840579</v>
      </c>
      <c r="I78" s="15"/>
      <c r="J78" s="15"/>
      <c r="K78" s="15"/>
      <c r="L78" s="15"/>
      <c r="M78" s="15"/>
      <c r="N78" s="15"/>
      <c r="O78" s="15"/>
      <c r="P78" s="15"/>
    </row>
    <row r="79" spans="1:16" s="14" customFormat="1" ht="13.5" x14ac:dyDescent="0.3">
      <c r="A79" s="13">
        <v>10</v>
      </c>
      <c r="B79" s="50">
        <v>42805</v>
      </c>
      <c r="C79" s="2">
        <f>IF(E79&gt;0,Dagoverzicht!A79,"")</f>
        <v>10</v>
      </c>
      <c r="D79" s="29">
        <v>139.07</v>
      </c>
      <c r="E79" s="12">
        <v>110.22</v>
      </c>
      <c r="F79" s="30">
        <f>IF(E79="","",AVERAGE(E74:E79))</f>
        <v>110.22000000000001</v>
      </c>
      <c r="G79" s="30">
        <f>IF(F74="","",(AVERAGE(E74:E79)))</f>
        <v>110.22000000000001</v>
      </c>
      <c r="H79" s="30">
        <f>IF(E79="","",AVERAGE($E$10:E79))</f>
        <v>110.67699999999999</v>
      </c>
      <c r="I79" s="15"/>
      <c r="J79" s="15"/>
      <c r="K79" s="15"/>
      <c r="L79" s="15"/>
      <c r="M79" s="15"/>
      <c r="N79" s="15"/>
      <c r="O79" s="15"/>
      <c r="P79" s="15"/>
    </row>
    <row r="80" spans="1:16" s="14" customFormat="1" ht="13.5" x14ac:dyDescent="0.3">
      <c r="A80" s="13">
        <v>10</v>
      </c>
      <c r="B80" s="50">
        <v>42806</v>
      </c>
      <c r="C80" s="2">
        <f>IF(E80&gt;0,Dagoverzicht!A80,"")</f>
        <v>10</v>
      </c>
      <c r="D80" s="29">
        <v>139.07</v>
      </c>
      <c r="E80" s="12">
        <v>110.22</v>
      </c>
      <c r="F80" s="30">
        <f>IF(E80="","",AVERAGE(E74:E80))</f>
        <v>110.22000000000001</v>
      </c>
      <c r="G80" s="30">
        <f>IF(F74="","",(AVERAGE(E74:E80)))</f>
        <v>110.22000000000001</v>
      </c>
      <c r="H80" s="30">
        <f>IF(E80="","",AVERAGE($E$10:E80))</f>
        <v>110.67056338028169</v>
      </c>
      <c r="I80" s="15"/>
      <c r="J80" s="15"/>
      <c r="K80" s="15"/>
      <c r="L80" s="15"/>
      <c r="M80" s="15"/>
      <c r="N80" s="15"/>
      <c r="O80" s="15"/>
      <c r="P80" s="15"/>
    </row>
    <row r="81" spans="1:16" s="14" customFormat="1" ht="13.5" x14ac:dyDescent="0.3">
      <c r="A81" s="13">
        <v>11</v>
      </c>
      <c r="B81" s="50">
        <v>42807</v>
      </c>
      <c r="C81" s="2">
        <f>IF(E81&gt;0,Dagoverzicht!A81,"")</f>
        <v>11</v>
      </c>
      <c r="D81" s="29">
        <v>139.07</v>
      </c>
      <c r="E81" s="12">
        <v>110.22</v>
      </c>
      <c r="F81" s="30">
        <f>IF(E81="","",AVERAGE(E81:E81))</f>
        <v>110.22</v>
      </c>
      <c r="G81" s="30">
        <f>IF(E81="","",(AVERAGE(E81:E81)))</f>
        <v>110.22</v>
      </c>
      <c r="H81" s="30">
        <f>IF(E81="","",AVERAGE($E$10:E81))</f>
        <v>110.66430555555556</v>
      </c>
      <c r="I81" s="15"/>
      <c r="J81" s="15"/>
      <c r="K81" s="15"/>
      <c r="L81" s="15"/>
      <c r="M81" s="15"/>
      <c r="N81" s="15"/>
      <c r="O81" s="15"/>
      <c r="P81" s="15"/>
    </row>
    <row r="82" spans="1:16" s="14" customFormat="1" ht="13.5" x14ac:dyDescent="0.3">
      <c r="A82" s="13">
        <v>11</v>
      </c>
      <c r="B82" s="50">
        <v>42808</v>
      </c>
      <c r="C82" s="2">
        <f>IF(E82&gt;0,Dagoverzicht!A82,"")</f>
        <v>11</v>
      </c>
      <c r="D82" s="29">
        <v>139.07</v>
      </c>
      <c r="E82" s="12">
        <v>110.22</v>
      </c>
      <c r="F82" s="30">
        <f>IF(E82="","",AVERAGE(E81:E82))</f>
        <v>110.22</v>
      </c>
      <c r="G82" s="30">
        <f>IF(F81="","",(AVERAGE(E81:E82)))</f>
        <v>110.22</v>
      </c>
      <c r="H82" s="30">
        <f>IF(E82="","",AVERAGE($E$10:E82))</f>
        <v>110.65821917808219</v>
      </c>
      <c r="I82" s="15"/>
      <c r="J82" s="15"/>
      <c r="K82" s="15"/>
      <c r="L82" s="15"/>
      <c r="M82" s="15"/>
      <c r="N82" s="15"/>
      <c r="O82" s="15"/>
      <c r="P82" s="15"/>
    </row>
    <row r="83" spans="1:16" s="14" customFormat="1" ht="13.5" x14ac:dyDescent="0.3">
      <c r="A83" s="13">
        <v>11</v>
      </c>
      <c r="B83" s="50">
        <v>42809</v>
      </c>
      <c r="C83" s="2">
        <f>IF(E83&gt;0,Dagoverzicht!A83,"")</f>
        <v>11</v>
      </c>
      <c r="D83" s="29">
        <v>138.25</v>
      </c>
      <c r="E83" s="12">
        <v>109.39</v>
      </c>
      <c r="F83" s="30">
        <f>IF(E83="","",AVERAGE(E81:E83))</f>
        <v>109.94333333333333</v>
      </c>
      <c r="G83" s="30">
        <f>IF(F81="","",(AVERAGE(E81:E83)))</f>
        <v>109.94333333333333</v>
      </c>
      <c r="H83" s="30">
        <f>IF(E83="","",AVERAGE($E$10:E83))</f>
        <v>110.64108108108108</v>
      </c>
      <c r="I83" s="15"/>
      <c r="J83" s="15"/>
      <c r="K83" s="15"/>
      <c r="L83" s="15"/>
      <c r="M83" s="15"/>
      <c r="N83" s="15"/>
      <c r="O83" s="15"/>
      <c r="P83" s="15"/>
    </row>
    <row r="84" spans="1:16" s="14" customFormat="1" ht="13.5" x14ac:dyDescent="0.3">
      <c r="A84" s="13">
        <v>11</v>
      </c>
      <c r="B84" s="50">
        <v>42810</v>
      </c>
      <c r="C84" s="2">
        <f>IF(E84&gt;0,Dagoverzicht!A84,"")</f>
        <v>11</v>
      </c>
      <c r="D84" s="29">
        <v>138.25</v>
      </c>
      <c r="E84" s="12">
        <v>109.39</v>
      </c>
      <c r="F84" s="30">
        <f>IF(E84="","",AVERAGE(E81:E84))</f>
        <v>109.80499999999999</v>
      </c>
      <c r="G84" s="30">
        <f>IF(F81="","",(AVERAGE(E81:E84)))</f>
        <v>109.80499999999999</v>
      </c>
      <c r="H84" s="30">
        <f>IF(E84="","",AVERAGE($E$10:E84))</f>
        <v>110.62439999999999</v>
      </c>
      <c r="I84" s="15"/>
      <c r="J84" s="15"/>
      <c r="K84" s="15"/>
      <c r="L84" s="15"/>
      <c r="M84" s="15"/>
      <c r="N84" s="15"/>
      <c r="O84" s="15"/>
      <c r="P84" s="15"/>
    </row>
    <row r="85" spans="1:16" s="14" customFormat="1" ht="13.5" x14ac:dyDescent="0.3">
      <c r="A85" s="13">
        <v>11</v>
      </c>
      <c r="B85" s="50">
        <v>42811</v>
      </c>
      <c r="C85" s="2">
        <f>IF(E85&gt;0,Dagoverzicht!A85,"")</f>
        <v>11</v>
      </c>
      <c r="D85" s="29">
        <v>137.41999999999999</v>
      </c>
      <c r="E85" s="12">
        <v>108.56</v>
      </c>
      <c r="F85" s="30">
        <f>IF(E85="","",AVERAGE(E81:E85))</f>
        <v>109.556</v>
      </c>
      <c r="G85" s="30">
        <f>IF(F81="","",(AVERAGE(E81:E85)))</f>
        <v>109.556</v>
      </c>
      <c r="H85" s="30">
        <f>IF(E85="","",AVERAGE($E$10:E85))</f>
        <v>110.59723684210526</v>
      </c>
      <c r="I85" s="15"/>
      <c r="J85" s="15"/>
      <c r="K85" s="15"/>
      <c r="L85" s="15"/>
      <c r="M85" s="15"/>
      <c r="N85" s="15"/>
      <c r="O85" s="15"/>
      <c r="P85" s="15"/>
    </row>
    <row r="86" spans="1:16" s="14" customFormat="1" ht="13.5" x14ac:dyDescent="0.3">
      <c r="A86" s="13">
        <v>11</v>
      </c>
      <c r="B86" s="50">
        <v>42812</v>
      </c>
      <c r="C86" s="2">
        <f>IF(E86&gt;0,Dagoverzicht!A86,"")</f>
        <v>11</v>
      </c>
      <c r="D86" s="29">
        <v>136.6</v>
      </c>
      <c r="E86" s="12">
        <v>108.56</v>
      </c>
      <c r="F86" s="30">
        <f>IF(E86="","",AVERAGE(E81:E86))</f>
        <v>109.38999999999999</v>
      </c>
      <c r="G86" s="30">
        <f>IF(F81="","",(AVERAGE(E81:E86)))</f>
        <v>109.38999999999999</v>
      </c>
      <c r="H86" s="30">
        <f>IF(E86="","",AVERAGE($E$10:E86))</f>
        <v>110.5707792207792</v>
      </c>
      <c r="I86" s="15"/>
      <c r="J86" s="15"/>
      <c r="K86" s="15"/>
      <c r="L86" s="15"/>
      <c r="M86" s="15"/>
      <c r="N86" s="15"/>
      <c r="O86" s="15"/>
      <c r="P86" s="15"/>
    </row>
    <row r="87" spans="1:16" s="14" customFormat="1" ht="13.5" x14ac:dyDescent="0.3">
      <c r="A87" s="13">
        <v>11</v>
      </c>
      <c r="B87" s="50">
        <v>42813</v>
      </c>
      <c r="C87" s="2">
        <f>IF(E87&gt;0,Dagoverzicht!A87,"")</f>
        <v>11</v>
      </c>
      <c r="D87" s="29">
        <v>136.6</v>
      </c>
      <c r="E87" s="12">
        <v>108.56</v>
      </c>
      <c r="F87" s="30">
        <f>IF(E87="","",AVERAGE(E81:E87))</f>
        <v>109.27142857142856</v>
      </c>
      <c r="G87" s="30">
        <f>IF(F81="","",(AVERAGE(E81:E87)))</f>
        <v>109.27142857142856</v>
      </c>
      <c r="H87" s="30">
        <f>IF(E87="","",AVERAGE($E$10:E87))</f>
        <v>110.54499999999997</v>
      </c>
      <c r="I87" s="15"/>
      <c r="J87" s="15"/>
      <c r="K87" s="15"/>
      <c r="L87" s="15"/>
      <c r="M87" s="15"/>
      <c r="N87" s="15"/>
      <c r="O87" s="15"/>
      <c r="P87" s="15"/>
    </row>
    <row r="88" spans="1:16" s="14" customFormat="1" ht="13.5" x14ac:dyDescent="0.3">
      <c r="A88" s="13">
        <v>12</v>
      </c>
      <c r="B88" s="50">
        <v>42814</v>
      </c>
      <c r="C88" s="2">
        <f>IF(E88&gt;0,Dagoverzicht!A88,"")</f>
        <v>12</v>
      </c>
      <c r="D88" s="29">
        <v>136.6</v>
      </c>
      <c r="E88" s="12">
        <v>108.56</v>
      </c>
      <c r="F88" s="30">
        <f>IF(E88="","",AVERAGE(E88:E88))</f>
        <v>108.56</v>
      </c>
      <c r="G88" s="30">
        <f>IF(E88="","",(AVERAGE(E88:E88)))</f>
        <v>108.56</v>
      </c>
      <c r="H88" s="30">
        <f>IF(E88="","",AVERAGE($E$10:E88))</f>
        <v>110.5198734177215</v>
      </c>
      <c r="I88" s="15"/>
      <c r="J88" s="15"/>
      <c r="K88" s="15"/>
      <c r="L88" s="15"/>
      <c r="M88" s="15"/>
      <c r="N88" s="15"/>
      <c r="O88" s="15"/>
      <c r="P88" s="15"/>
    </row>
    <row r="89" spans="1:16" s="14" customFormat="1" ht="13.5" x14ac:dyDescent="0.3">
      <c r="A89" s="13">
        <v>12</v>
      </c>
      <c r="B89" s="50">
        <v>42815</v>
      </c>
      <c r="C89" s="2">
        <f>IF(E89&gt;0,Dagoverzicht!A89,"")</f>
        <v>12</v>
      </c>
      <c r="D89" s="29">
        <v>136.6</v>
      </c>
      <c r="E89" s="12">
        <v>107.74</v>
      </c>
      <c r="F89" s="30">
        <f>IF(E89="","",AVERAGE(E88:E89))</f>
        <v>108.15</v>
      </c>
      <c r="G89" s="30">
        <f>IF(F88="","",(AVERAGE(E88:E89)))</f>
        <v>108.15</v>
      </c>
      <c r="H89" s="30">
        <f>IF(E89="","",AVERAGE($E$10:E89))</f>
        <v>110.48512499999997</v>
      </c>
      <c r="I89" s="15"/>
      <c r="J89" s="15"/>
      <c r="K89" s="15"/>
      <c r="L89" s="15"/>
      <c r="M89" s="15"/>
      <c r="N89" s="15"/>
      <c r="O89" s="15"/>
      <c r="P89" s="15"/>
    </row>
    <row r="90" spans="1:16" s="14" customFormat="1" ht="13.5" x14ac:dyDescent="0.3">
      <c r="A90" s="13">
        <v>12</v>
      </c>
      <c r="B90" s="50">
        <v>42816</v>
      </c>
      <c r="C90" s="2">
        <f>IF(E90&gt;0,Dagoverzicht!A90,"")</f>
        <v>12</v>
      </c>
      <c r="D90" s="29">
        <v>136.6</v>
      </c>
      <c r="E90" s="12">
        <v>107.74</v>
      </c>
      <c r="F90" s="30">
        <f>IF(E90="","",AVERAGE(E88:E90))</f>
        <v>108.01333333333334</v>
      </c>
      <c r="G90" s="30">
        <f>IF(F88="","",(AVERAGE(E88:E90)))</f>
        <v>108.01333333333334</v>
      </c>
      <c r="H90" s="30">
        <f>IF(E90="","",AVERAGE($E$10:E90))</f>
        <v>110.45123456790121</v>
      </c>
      <c r="I90" s="15"/>
      <c r="J90" s="15"/>
      <c r="K90" s="15"/>
      <c r="L90" s="15"/>
      <c r="M90" s="15"/>
      <c r="N90" s="15"/>
      <c r="O90" s="15"/>
      <c r="P90" s="15"/>
    </row>
    <row r="91" spans="1:16" s="14" customFormat="1" ht="13.5" x14ac:dyDescent="0.3">
      <c r="A91" s="13">
        <v>12</v>
      </c>
      <c r="B91" s="50">
        <v>42817</v>
      </c>
      <c r="C91" s="2">
        <f>IF(E91&gt;0,Dagoverzicht!A91,"")</f>
        <v>12</v>
      </c>
      <c r="D91" s="29">
        <v>135.77000000000001</v>
      </c>
      <c r="E91" s="12">
        <v>107.74</v>
      </c>
      <c r="F91" s="30">
        <f>IF(E91="","",AVERAGE(E88:E91))</f>
        <v>107.94500000000001</v>
      </c>
      <c r="G91" s="30">
        <f>IF(F88="","",(AVERAGE(E88:E91)))</f>
        <v>107.94500000000001</v>
      </c>
      <c r="H91" s="30">
        <f>IF(E91="","",AVERAGE($E$10:E91))</f>
        <v>110.41817073170728</v>
      </c>
      <c r="I91" s="15"/>
      <c r="J91" s="15"/>
      <c r="K91" s="15"/>
      <c r="L91" s="15"/>
      <c r="M91" s="15"/>
      <c r="N91" s="15"/>
      <c r="O91" s="15"/>
      <c r="P91" s="15"/>
    </row>
    <row r="92" spans="1:16" s="14" customFormat="1" ht="13.5" x14ac:dyDescent="0.3">
      <c r="A92" s="13">
        <v>12</v>
      </c>
      <c r="B92" s="50">
        <v>42818</v>
      </c>
      <c r="C92" s="2">
        <f>IF(E92&gt;0,Dagoverzicht!A92,"")</f>
        <v>12</v>
      </c>
      <c r="D92" s="29">
        <v>135.77000000000001</v>
      </c>
      <c r="E92" s="12">
        <v>107.74</v>
      </c>
      <c r="F92" s="30">
        <f>IF(E92="","",AVERAGE(E88:E92))</f>
        <v>107.904</v>
      </c>
      <c r="G92" s="30">
        <f>IF(F88="","",(AVERAGE(E88:E92)))</f>
        <v>107.904</v>
      </c>
      <c r="H92" s="30">
        <f>IF(E92="","",AVERAGE($E$10:E92))</f>
        <v>110.38590361445779</v>
      </c>
      <c r="I92" s="15"/>
      <c r="J92" s="15"/>
      <c r="K92" s="15"/>
      <c r="L92" s="15"/>
      <c r="M92" s="15"/>
      <c r="N92" s="15"/>
      <c r="O92" s="15"/>
      <c r="P92" s="15"/>
    </row>
    <row r="93" spans="1:16" s="14" customFormat="1" ht="13.5" x14ac:dyDescent="0.3">
      <c r="A93" s="13">
        <v>12</v>
      </c>
      <c r="B93" s="50">
        <v>42819</v>
      </c>
      <c r="C93" s="2">
        <f>IF(E93&gt;0,Dagoverzicht!A93,"")</f>
        <v>12</v>
      </c>
      <c r="D93" s="29">
        <v>136.6</v>
      </c>
      <c r="E93" s="12">
        <v>107.74</v>
      </c>
      <c r="F93" s="30">
        <f>IF(E93="","",AVERAGE(E88:E93))</f>
        <v>107.87666666666667</v>
      </c>
      <c r="G93" s="30">
        <f>IF(F88="","",(AVERAGE(E88:E93)))</f>
        <v>107.87666666666667</v>
      </c>
      <c r="H93" s="30">
        <f>IF(E93="","",AVERAGE($E$10:E93))</f>
        <v>110.35440476190472</v>
      </c>
      <c r="I93" s="15"/>
      <c r="J93" s="15"/>
      <c r="K93" s="15"/>
      <c r="L93" s="15"/>
      <c r="M93" s="15"/>
      <c r="N93" s="15"/>
      <c r="O93" s="15"/>
      <c r="P93" s="15"/>
    </row>
    <row r="94" spans="1:16" s="14" customFormat="1" ht="13.5" x14ac:dyDescent="0.3">
      <c r="A94" s="13">
        <v>12</v>
      </c>
      <c r="B94" s="50">
        <v>42820</v>
      </c>
      <c r="C94" s="2">
        <f>IF(E94&gt;0,Dagoverzicht!A94,"")</f>
        <v>12</v>
      </c>
      <c r="D94" s="29">
        <v>136.6</v>
      </c>
      <c r="E94" s="12">
        <v>107.74</v>
      </c>
      <c r="F94" s="30">
        <f>IF(E94="","",AVERAGE(E88:E94))</f>
        <v>107.85714285714286</v>
      </c>
      <c r="G94" s="30">
        <f>IF(F88="","",(AVERAGE(E88:E94)))</f>
        <v>107.85714285714286</v>
      </c>
      <c r="H94" s="30">
        <f>IF(E94="","",AVERAGE($E$10:E94))</f>
        <v>110.32364705882348</v>
      </c>
      <c r="I94" s="15"/>
      <c r="J94" s="15"/>
      <c r="K94" s="15"/>
      <c r="L94" s="15"/>
      <c r="M94" s="15"/>
      <c r="N94" s="15"/>
      <c r="O94" s="15"/>
      <c r="P94" s="15"/>
    </row>
    <row r="95" spans="1:16" s="14" customFormat="1" ht="13.5" x14ac:dyDescent="0.3">
      <c r="A95" s="13">
        <v>13</v>
      </c>
      <c r="B95" s="50">
        <v>42821</v>
      </c>
      <c r="C95" s="2">
        <f>IF(E95&gt;0,Dagoverzicht!A95,"")</f>
        <v>13</v>
      </c>
      <c r="D95" s="29">
        <v>136.6</v>
      </c>
      <c r="E95" s="12">
        <v>107.74</v>
      </c>
      <c r="F95" s="30">
        <f>IF(E95="","",AVERAGE(E95:E95))</f>
        <v>107.74</v>
      </c>
      <c r="G95" s="30">
        <f>IF(E95="","",(AVERAGE(E95:E95)))</f>
        <v>107.74</v>
      </c>
      <c r="H95" s="30">
        <f>IF(E95="","",AVERAGE($E$10:E95))</f>
        <v>110.29360465116275</v>
      </c>
      <c r="I95" s="15"/>
      <c r="J95" s="15"/>
      <c r="K95" s="15"/>
      <c r="L95" s="15"/>
      <c r="M95" s="15"/>
      <c r="N95" s="15"/>
      <c r="O95" s="15"/>
      <c r="P95" s="15"/>
    </row>
    <row r="96" spans="1:16" s="14" customFormat="1" ht="13.5" x14ac:dyDescent="0.3">
      <c r="A96" s="13">
        <v>13</v>
      </c>
      <c r="B96" s="50">
        <v>42822</v>
      </c>
      <c r="C96" s="2">
        <f>IF(E96&gt;0,Dagoverzicht!A96,"")</f>
        <v>13</v>
      </c>
      <c r="D96" s="29">
        <v>136.6</v>
      </c>
      <c r="E96" s="12">
        <v>107.74</v>
      </c>
      <c r="F96" s="30">
        <f>IF(E96="","",AVERAGE(E95:E96))</f>
        <v>107.74</v>
      </c>
      <c r="G96" s="30">
        <f>IF(F95="","",(AVERAGE(E95:E96)))</f>
        <v>107.74</v>
      </c>
      <c r="H96" s="30">
        <f>IF(E96="","",AVERAGE($E$10:E96))</f>
        <v>110.26425287356318</v>
      </c>
      <c r="I96" s="15"/>
      <c r="J96" s="15"/>
      <c r="K96" s="15"/>
      <c r="L96" s="15"/>
      <c r="M96" s="15"/>
      <c r="N96" s="15"/>
      <c r="O96" s="15"/>
      <c r="P96" s="15"/>
    </row>
    <row r="97" spans="1:16" s="14" customFormat="1" ht="13.5" x14ac:dyDescent="0.3">
      <c r="A97" s="13">
        <v>13</v>
      </c>
      <c r="B97" s="50">
        <v>42823</v>
      </c>
      <c r="C97" s="2">
        <f>IF(E97&gt;0,Dagoverzicht!A97,"")</f>
        <v>13</v>
      </c>
      <c r="D97" s="29">
        <v>136.6</v>
      </c>
      <c r="E97" s="12">
        <v>106.91</v>
      </c>
      <c r="F97" s="30">
        <f>IF(E97="","",AVERAGE(E95:E97))</f>
        <v>107.46333333333332</v>
      </c>
      <c r="G97" s="30">
        <f>IF(F95="","",(AVERAGE(E95:E97)))</f>
        <v>107.46333333333332</v>
      </c>
      <c r="H97" s="30">
        <f>IF(E97="","",AVERAGE($E$10:E97))</f>
        <v>110.22613636363631</v>
      </c>
      <c r="I97" s="15"/>
      <c r="J97" s="15"/>
      <c r="K97" s="15"/>
      <c r="L97" s="15"/>
      <c r="M97" s="15"/>
      <c r="N97" s="15"/>
      <c r="O97" s="15"/>
      <c r="P97" s="15"/>
    </row>
    <row r="98" spans="1:16" s="14" customFormat="1" ht="13.5" x14ac:dyDescent="0.3">
      <c r="A98" s="13">
        <v>13</v>
      </c>
      <c r="B98" s="50">
        <v>42824</v>
      </c>
      <c r="C98" s="2">
        <f>IF(E98&gt;0,Dagoverzicht!A98,"")</f>
        <v>13</v>
      </c>
      <c r="D98" s="29">
        <v>136.6</v>
      </c>
      <c r="E98" s="12">
        <v>106.91</v>
      </c>
      <c r="F98" s="30">
        <f>IF(E98="","",AVERAGE(E95:E98))</f>
        <v>107.32499999999999</v>
      </c>
      <c r="G98" s="30">
        <f>IF(F95="","",(AVERAGE(E95:E98)))</f>
        <v>107.32499999999999</v>
      </c>
      <c r="H98" s="30">
        <f>IF(E98="","",AVERAGE($E$10:E98))</f>
        <v>110.18887640449434</v>
      </c>
      <c r="I98" s="15"/>
      <c r="J98" s="15"/>
      <c r="K98" s="15"/>
      <c r="L98" s="15"/>
      <c r="M98" s="15"/>
      <c r="N98" s="15"/>
      <c r="O98" s="15"/>
      <c r="P98" s="15"/>
    </row>
    <row r="99" spans="1:16" s="14" customFormat="1" ht="13.5" x14ac:dyDescent="0.3">
      <c r="A99" s="13">
        <v>13</v>
      </c>
      <c r="B99" s="50">
        <v>42825</v>
      </c>
      <c r="C99" s="2">
        <f>IF(E99&gt;0,Dagoverzicht!A99,"")</f>
        <v>13</v>
      </c>
      <c r="D99" s="29">
        <v>137.41999999999999</v>
      </c>
      <c r="E99" s="12">
        <v>106.91</v>
      </c>
      <c r="F99" s="30">
        <f>IF(E99="","",AVERAGE(E95:E99))</f>
        <v>107.24199999999999</v>
      </c>
      <c r="G99" s="30">
        <f>IF(F95="","",(AVERAGE(E95:E99)))</f>
        <v>107.24199999999999</v>
      </c>
      <c r="H99" s="30">
        <f>IF(E99="","",AVERAGE($E$10:E99))</f>
        <v>110.1524444444444</v>
      </c>
      <c r="I99" s="15"/>
      <c r="J99" s="15"/>
      <c r="K99" s="15"/>
      <c r="L99" s="15"/>
      <c r="M99" s="15"/>
      <c r="N99" s="15"/>
      <c r="O99" s="15"/>
      <c r="P99" s="15"/>
    </row>
    <row r="100" spans="1:16" s="14" customFormat="1" ht="13.5" x14ac:dyDescent="0.3">
      <c r="A100" s="13">
        <v>13</v>
      </c>
      <c r="B100" s="50">
        <v>42826</v>
      </c>
      <c r="C100" s="2">
        <f>IF(E100&gt;0,Dagoverzicht!A100,"")</f>
        <v>13</v>
      </c>
      <c r="D100" s="29">
        <v>138.25</v>
      </c>
      <c r="E100" s="12">
        <v>107.74</v>
      </c>
      <c r="F100" s="30">
        <f>IF(E100="","",AVERAGE(E95:E100))</f>
        <v>107.32499999999999</v>
      </c>
      <c r="G100" s="30">
        <f>IF(F95="","",(AVERAGE(E95:E100)))</f>
        <v>107.32499999999999</v>
      </c>
      <c r="H100" s="30">
        <f>IF(E100="","",AVERAGE($E$10:E100))</f>
        <v>110.12593406593402</v>
      </c>
      <c r="I100" s="15"/>
      <c r="J100" s="15"/>
      <c r="K100" s="15"/>
      <c r="L100" s="15"/>
      <c r="M100" s="15"/>
      <c r="N100" s="15"/>
      <c r="O100" s="15"/>
      <c r="P100" s="15"/>
    </row>
    <row r="101" spans="1:16" s="14" customFormat="1" ht="13.5" x14ac:dyDescent="0.3">
      <c r="A101" s="13">
        <v>13</v>
      </c>
      <c r="B101" s="50">
        <v>42827</v>
      </c>
      <c r="C101" s="2">
        <f>IF(E101&gt;0,Dagoverzicht!A101,"")</f>
        <v>13</v>
      </c>
      <c r="D101" s="29">
        <v>138.25</v>
      </c>
      <c r="E101" s="12">
        <v>107.74</v>
      </c>
      <c r="F101" s="30">
        <f>IF(E101="","",AVERAGE(E95:E101))</f>
        <v>107.38428571428571</v>
      </c>
      <c r="G101" s="30">
        <f>IF(F95="","",(AVERAGE(E95:E101)))</f>
        <v>107.38428571428571</v>
      </c>
      <c r="H101" s="30">
        <f>IF(E101="","",AVERAGE($E$10:E101))</f>
        <v>110.09999999999995</v>
      </c>
      <c r="I101" s="15"/>
      <c r="J101" s="15"/>
      <c r="K101" s="15"/>
      <c r="L101" s="15"/>
      <c r="M101" s="15"/>
      <c r="N101" s="15"/>
      <c r="O101" s="15"/>
      <c r="P101" s="15"/>
    </row>
    <row r="102" spans="1:16" s="14" customFormat="1" ht="13.5" x14ac:dyDescent="0.3">
      <c r="A102" s="13">
        <v>14</v>
      </c>
      <c r="B102" s="50">
        <v>42828</v>
      </c>
      <c r="C102" s="2">
        <f>IF(E102&gt;0,Dagoverzicht!A102,"")</f>
        <v>14</v>
      </c>
      <c r="D102" s="29">
        <v>138.25</v>
      </c>
      <c r="E102" s="12">
        <v>107.74</v>
      </c>
      <c r="F102" s="30">
        <f>IF(E102="","",AVERAGE(E102:E102))</f>
        <v>107.74</v>
      </c>
      <c r="G102" s="30">
        <f>IF(E102="","",(AVERAGE(E102:E102)))</f>
        <v>107.74</v>
      </c>
      <c r="H102" s="30">
        <f>IF(E102="","",AVERAGE($E$10:E102))</f>
        <v>110.07462365591392</v>
      </c>
      <c r="I102" s="15"/>
      <c r="J102" s="15"/>
      <c r="K102" s="15"/>
      <c r="L102" s="15"/>
      <c r="M102" s="15"/>
      <c r="N102" s="15"/>
      <c r="O102" s="15"/>
      <c r="P102" s="15"/>
    </row>
    <row r="103" spans="1:16" s="14" customFormat="1" ht="13.5" x14ac:dyDescent="0.3">
      <c r="A103" s="13">
        <v>14</v>
      </c>
      <c r="B103" s="50">
        <v>42829</v>
      </c>
      <c r="C103" s="2">
        <f>IF(E103&gt;0,Dagoverzicht!A103,"")</f>
        <v>14</v>
      </c>
      <c r="D103" s="29">
        <v>139.07</v>
      </c>
      <c r="E103" s="12">
        <v>107.74</v>
      </c>
      <c r="F103" s="30">
        <f>IF(E103="","",AVERAGE(E102:E103))</f>
        <v>107.74</v>
      </c>
      <c r="G103" s="30">
        <f>IF(F102="","",(AVERAGE(E102:E103)))</f>
        <v>107.74</v>
      </c>
      <c r="H103" s="30">
        <f>IF(E103="","",AVERAGE($E$10:E103))</f>
        <v>110.0497872340425</v>
      </c>
      <c r="I103" s="15"/>
      <c r="J103" s="15"/>
      <c r="K103" s="15"/>
      <c r="L103" s="15"/>
      <c r="M103" s="15"/>
      <c r="N103" s="15"/>
      <c r="O103" s="15"/>
      <c r="P103" s="15"/>
    </row>
    <row r="104" spans="1:16" s="14" customFormat="1" ht="13.5" x14ac:dyDescent="0.3">
      <c r="A104" s="13">
        <v>14</v>
      </c>
      <c r="B104" s="50">
        <v>42830</v>
      </c>
      <c r="C104" s="2">
        <f>IF(E104&gt;0,Dagoverzicht!A104,"")</f>
        <v>14</v>
      </c>
      <c r="D104" s="29">
        <v>139.07</v>
      </c>
      <c r="E104" s="12">
        <v>108.56</v>
      </c>
      <c r="F104" s="30">
        <f>IF(E104="","",AVERAGE(E102:E104))</f>
        <v>108.01333333333332</v>
      </c>
      <c r="G104" s="30">
        <f>IF(F102="","",(AVERAGE(E102:E104)))</f>
        <v>108.01333333333332</v>
      </c>
      <c r="H104" s="30">
        <f>IF(E104="","",AVERAGE($E$10:E104))</f>
        <v>110.03410526315784</v>
      </c>
      <c r="I104" s="15"/>
      <c r="J104" s="15"/>
      <c r="K104" s="15"/>
      <c r="L104" s="15"/>
      <c r="M104" s="15"/>
      <c r="N104" s="15"/>
      <c r="O104" s="15"/>
      <c r="P104" s="15"/>
    </row>
    <row r="105" spans="1:16" s="14" customFormat="1" ht="13.5" x14ac:dyDescent="0.3">
      <c r="A105" s="13">
        <v>14</v>
      </c>
      <c r="B105" s="50">
        <v>42831</v>
      </c>
      <c r="C105" s="2">
        <f>IF(E105&gt;0,Dagoverzicht!A105,"")</f>
        <v>14</v>
      </c>
      <c r="D105" s="29">
        <v>139.9</v>
      </c>
      <c r="E105" s="12">
        <v>108.56</v>
      </c>
      <c r="F105" s="30">
        <f>IF(E105="","",AVERAGE(E102:E105))</f>
        <v>108.14999999999999</v>
      </c>
      <c r="G105" s="30">
        <f>IF(F102="","",(AVERAGE(E102:E105)))</f>
        <v>108.14999999999999</v>
      </c>
      <c r="H105" s="30">
        <f>IF(E105="","",AVERAGE($E$10:E105))</f>
        <v>110.01874999999994</v>
      </c>
      <c r="I105" s="15"/>
      <c r="J105" s="15"/>
      <c r="K105" s="15"/>
      <c r="L105" s="15"/>
      <c r="M105" s="15"/>
      <c r="N105" s="15"/>
      <c r="O105" s="15"/>
      <c r="P105" s="15"/>
    </row>
    <row r="106" spans="1:16" s="14" customFormat="1" ht="13.5" x14ac:dyDescent="0.3">
      <c r="A106" s="13">
        <v>14</v>
      </c>
      <c r="B106" s="50">
        <v>42832</v>
      </c>
      <c r="C106" s="2">
        <f>IF(E106&gt;0,Dagoverzicht!A106,"")</f>
        <v>14</v>
      </c>
      <c r="D106" s="29">
        <v>139.9</v>
      </c>
      <c r="E106" s="12">
        <v>108.56</v>
      </c>
      <c r="F106" s="30">
        <f>IF(E106="","",AVERAGE(E102:E106))</f>
        <v>108.232</v>
      </c>
      <c r="G106" s="30">
        <f>IF(F102="","",(AVERAGE(E102:E106)))</f>
        <v>108.232</v>
      </c>
      <c r="H106" s="30">
        <f>IF(E106="","",AVERAGE($E$10:E106))</f>
        <v>110.00371134020611</v>
      </c>
      <c r="I106" s="15"/>
      <c r="J106" s="15"/>
      <c r="K106" s="15"/>
      <c r="L106" s="15"/>
      <c r="M106" s="15"/>
      <c r="N106" s="15"/>
      <c r="O106" s="15"/>
      <c r="P106" s="15"/>
    </row>
    <row r="107" spans="1:16" s="14" customFormat="1" ht="13.5" x14ac:dyDescent="0.3">
      <c r="A107" s="13">
        <v>14</v>
      </c>
      <c r="B107" s="50">
        <v>42833</v>
      </c>
      <c r="C107" s="2">
        <f>IF(E107&gt;0,Dagoverzicht!A107,"")</f>
        <v>14</v>
      </c>
      <c r="D107" s="29">
        <v>140.72999999999999</v>
      </c>
      <c r="E107" s="12">
        <v>109.39</v>
      </c>
      <c r="F107" s="30">
        <f>IF(E107="","",AVERAGE(E102:E107))</f>
        <v>108.425</v>
      </c>
      <c r="G107" s="30">
        <f>IF(F102="","",(AVERAGE(E102:E107)))</f>
        <v>108.425</v>
      </c>
      <c r="H107" s="30">
        <f>IF(E107="","",AVERAGE($E$10:E107))</f>
        <v>109.99744897959177</v>
      </c>
      <c r="I107" s="15"/>
      <c r="J107" s="15"/>
      <c r="K107" s="15"/>
      <c r="L107" s="15"/>
      <c r="M107" s="15"/>
      <c r="N107" s="15"/>
      <c r="O107" s="15"/>
      <c r="P107" s="15"/>
    </row>
    <row r="108" spans="1:16" s="14" customFormat="1" ht="13.5" x14ac:dyDescent="0.3">
      <c r="A108" s="13">
        <v>14</v>
      </c>
      <c r="B108" s="50">
        <v>42834</v>
      </c>
      <c r="C108" s="2">
        <f>IF(E108&gt;0,Dagoverzicht!A108,"")</f>
        <v>14</v>
      </c>
      <c r="D108" s="29">
        <v>140.72999999999999</v>
      </c>
      <c r="E108" s="12">
        <v>109.39</v>
      </c>
      <c r="F108" s="30">
        <f>IF(E108="","",AVERAGE(E102:E108))</f>
        <v>108.56285714285714</v>
      </c>
      <c r="G108" s="30">
        <f>IF(F102="","",(AVERAGE(E102:E108)))</f>
        <v>108.56285714285714</v>
      </c>
      <c r="H108" s="30">
        <f>IF(E108="","",AVERAGE($E$10:E108))</f>
        <v>109.99131313131305</v>
      </c>
      <c r="I108" s="15"/>
      <c r="J108" s="15"/>
      <c r="K108" s="15"/>
      <c r="L108" s="15"/>
      <c r="M108" s="15"/>
      <c r="N108" s="15"/>
      <c r="O108" s="15"/>
      <c r="P108" s="15"/>
    </row>
    <row r="109" spans="1:16" s="14" customFormat="1" ht="13.5" x14ac:dyDescent="0.3">
      <c r="A109" s="13">
        <v>15</v>
      </c>
      <c r="B109" s="50">
        <v>42835</v>
      </c>
      <c r="C109" s="2">
        <f>IF(E109&gt;0,Dagoverzicht!A109,"")</f>
        <v>15</v>
      </c>
      <c r="D109" s="29">
        <v>140.72999999999999</v>
      </c>
      <c r="E109" s="12">
        <v>109.39</v>
      </c>
      <c r="F109" s="30">
        <f>IF(E109="","",AVERAGE(E109:E109))</f>
        <v>109.39</v>
      </c>
      <c r="G109" s="30">
        <f>IF(E109="","",(AVERAGE(E109:E109)))</f>
        <v>109.39</v>
      </c>
      <c r="H109" s="30">
        <f>IF(E109="","",AVERAGE($E$10:E109))</f>
        <v>109.98529999999991</v>
      </c>
      <c r="I109" s="15"/>
      <c r="J109" s="15"/>
      <c r="K109" s="15"/>
      <c r="L109" s="15"/>
      <c r="M109" s="15"/>
      <c r="N109" s="15"/>
      <c r="O109" s="15"/>
      <c r="P109" s="15"/>
    </row>
    <row r="110" spans="1:16" s="14" customFormat="1" ht="13.5" x14ac:dyDescent="0.3">
      <c r="A110" s="13">
        <v>15</v>
      </c>
      <c r="B110" s="50">
        <v>42836</v>
      </c>
      <c r="C110" s="2">
        <f>IF(E110&gt;0,Dagoverzicht!A110,"")</f>
        <v>15</v>
      </c>
      <c r="D110" s="29">
        <v>140.72999999999999</v>
      </c>
      <c r="E110" s="12">
        <v>110.22</v>
      </c>
      <c r="F110" s="30">
        <f>IF(E110="","",AVERAGE(E109:E110))</f>
        <v>109.80500000000001</v>
      </c>
      <c r="G110" s="30">
        <f>IF(F109="","",(AVERAGE(E109:E110)))</f>
        <v>109.80500000000001</v>
      </c>
      <c r="H110" s="30">
        <f>IF(E110="","",AVERAGE($E$10:E110))</f>
        <v>109.98762376237615</v>
      </c>
      <c r="I110" s="15"/>
      <c r="J110" s="15"/>
      <c r="K110" s="15"/>
      <c r="L110" s="15"/>
      <c r="M110" s="15"/>
      <c r="N110" s="15"/>
      <c r="O110" s="15"/>
      <c r="P110" s="15"/>
    </row>
    <row r="111" spans="1:16" s="14" customFormat="1" ht="13.5" x14ac:dyDescent="0.3">
      <c r="A111" s="13">
        <v>15</v>
      </c>
      <c r="B111" s="50">
        <v>42837</v>
      </c>
      <c r="C111" s="2">
        <f>IF(E111&gt;0,Dagoverzicht!A111,"")</f>
        <v>15</v>
      </c>
      <c r="D111" s="29">
        <v>141.55000000000001</v>
      </c>
      <c r="E111" s="12">
        <v>111.04</v>
      </c>
      <c r="F111" s="30">
        <f>IF(E111="","",AVERAGE(E109:E111))</f>
        <v>110.21666666666668</v>
      </c>
      <c r="G111" s="30">
        <f>IF(F109="","",(AVERAGE(E109:E111)))</f>
        <v>110.21666666666668</v>
      </c>
      <c r="H111" s="30">
        <f>IF(E111="","",AVERAGE($E$10:E111))</f>
        <v>109.9979411764705</v>
      </c>
      <c r="I111" s="15"/>
      <c r="J111" s="15"/>
      <c r="K111" s="15"/>
      <c r="L111" s="15"/>
      <c r="M111" s="15"/>
      <c r="N111" s="15"/>
      <c r="O111" s="15"/>
      <c r="P111" s="15"/>
    </row>
    <row r="112" spans="1:16" s="14" customFormat="1" ht="13.5" x14ac:dyDescent="0.3">
      <c r="A112" s="13">
        <v>15</v>
      </c>
      <c r="B112" s="50">
        <v>42838</v>
      </c>
      <c r="C112" s="2">
        <f>IF(E112&gt;0,Dagoverzicht!A112,"")</f>
        <v>15</v>
      </c>
      <c r="D112" s="29">
        <v>141.55000000000001</v>
      </c>
      <c r="E112" s="12">
        <v>111.04</v>
      </c>
      <c r="F112" s="30">
        <f>IF(E112="","",AVERAGE(E109:E112))</f>
        <v>110.42250000000001</v>
      </c>
      <c r="G112" s="30">
        <f>IF(F109="","",(AVERAGE(E109:E112)))</f>
        <v>110.42250000000001</v>
      </c>
      <c r="H112" s="30">
        <f>IF(E112="","",AVERAGE($E$10:E112))</f>
        <v>110.00805825242712</v>
      </c>
      <c r="I112" s="15"/>
      <c r="J112" s="15"/>
      <c r="K112" s="15"/>
      <c r="L112" s="15"/>
      <c r="M112" s="15"/>
      <c r="N112" s="15"/>
      <c r="O112" s="15"/>
      <c r="P112" s="15"/>
    </row>
    <row r="113" spans="1:16" s="14" customFormat="1" ht="13.5" x14ac:dyDescent="0.3">
      <c r="A113" s="13">
        <v>15</v>
      </c>
      <c r="B113" s="50">
        <v>42839</v>
      </c>
      <c r="C113" s="2">
        <f>IF(E113&gt;0,Dagoverzicht!A113,"")</f>
        <v>15</v>
      </c>
      <c r="D113" s="29">
        <v>141.55000000000001</v>
      </c>
      <c r="E113" s="12">
        <v>111.04</v>
      </c>
      <c r="F113" s="30">
        <f>IF(E113="","",AVERAGE(E109:E113))</f>
        <v>110.54600000000001</v>
      </c>
      <c r="G113" s="30">
        <f>IF(F109="","",(AVERAGE(E109:E113)))</f>
        <v>110.54600000000001</v>
      </c>
      <c r="H113" s="30">
        <f>IF(E113="","",AVERAGE($E$10:E113))</f>
        <v>110.0179807692307</v>
      </c>
      <c r="I113" s="15"/>
      <c r="J113" s="15"/>
      <c r="K113" s="15"/>
      <c r="L113" s="15"/>
      <c r="M113" s="15"/>
      <c r="N113" s="15"/>
      <c r="O113" s="15"/>
      <c r="P113" s="15"/>
    </row>
    <row r="114" spans="1:16" s="14" customFormat="1" ht="13.5" x14ac:dyDescent="0.3">
      <c r="A114" s="13">
        <v>15</v>
      </c>
      <c r="B114" s="50">
        <v>42840</v>
      </c>
      <c r="C114" s="2">
        <f>IF(E114&gt;0,Dagoverzicht!A114,"")</f>
        <v>15</v>
      </c>
      <c r="D114" s="29">
        <v>141.55000000000001</v>
      </c>
      <c r="E114" s="12">
        <v>111.04</v>
      </c>
      <c r="F114" s="30">
        <f>IF(E114="","",AVERAGE(E109:E114))</f>
        <v>110.62833333333333</v>
      </c>
      <c r="G114" s="30">
        <f>IF(F109="","",(AVERAGE(E109:E114)))</f>
        <v>110.62833333333333</v>
      </c>
      <c r="H114" s="30">
        <f>IF(E114="","",AVERAGE($E$10:E114))</f>
        <v>110.02771428571424</v>
      </c>
      <c r="I114" s="15"/>
      <c r="J114" s="15"/>
      <c r="K114" s="15"/>
      <c r="L114" s="15"/>
      <c r="M114" s="15"/>
      <c r="N114" s="15"/>
      <c r="O114" s="15"/>
      <c r="P114" s="15"/>
    </row>
    <row r="115" spans="1:16" s="14" customFormat="1" ht="13.5" x14ac:dyDescent="0.3">
      <c r="A115" s="13">
        <v>15</v>
      </c>
      <c r="B115" s="50">
        <v>42841</v>
      </c>
      <c r="C115" s="2">
        <f>IF(E115&gt;0,Dagoverzicht!A115,"")</f>
        <v>15</v>
      </c>
      <c r="D115" s="29">
        <v>141.55000000000001</v>
      </c>
      <c r="E115" s="12">
        <v>111.04</v>
      </c>
      <c r="F115" s="30">
        <f>IF(E115="","",AVERAGE(E109:E115))</f>
        <v>110.68714285714285</v>
      </c>
      <c r="G115" s="30">
        <f>IF(F109="","",(AVERAGE(E109:E115)))</f>
        <v>110.68714285714285</v>
      </c>
      <c r="H115" s="30">
        <f>IF(E115="","",AVERAGE($E$10:E115))</f>
        <v>110.03726415094336</v>
      </c>
      <c r="I115" s="15"/>
      <c r="J115" s="15"/>
      <c r="K115" s="15"/>
      <c r="L115" s="15"/>
      <c r="M115" s="15"/>
      <c r="N115" s="15"/>
      <c r="O115" s="15"/>
      <c r="P115" s="15"/>
    </row>
    <row r="116" spans="1:16" s="14" customFormat="1" ht="13.5" x14ac:dyDescent="0.3">
      <c r="A116" s="13">
        <v>16</v>
      </c>
      <c r="B116" s="50">
        <v>42842</v>
      </c>
      <c r="C116" s="2">
        <f>IF(E116&gt;0,Dagoverzicht!A116,"")</f>
        <v>16</v>
      </c>
      <c r="D116" s="29">
        <v>141.55000000000001</v>
      </c>
      <c r="E116" s="12">
        <v>111.04</v>
      </c>
      <c r="F116" s="30">
        <f>IF(E116="","",AVERAGE(E116:E116))</f>
        <v>111.04</v>
      </c>
      <c r="G116" s="30">
        <f>IF(E116="","",(AVERAGE(E116:E116)))</f>
        <v>111.04</v>
      </c>
      <c r="H116" s="30">
        <f>IF(E116="","",AVERAGE($E$10:E116))</f>
        <v>110.04663551401866</v>
      </c>
      <c r="I116" s="15"/>
      <c r="J116" s="15"/>
      <c r="K116" s="15"/>
      <c r="L116" s="15"/>
      <c r="M116" s="15"/>
      <c r="N116" s="15"/>
      <c r="O116" s="15"/>
      <c r="P116" s="15"/>
    </row>
    <row r="117" spans="1:16" s="14" customFormat="1" ht="13.5" x14ac:dyDescent="0.3">
      <c r="A117" s="13">
        <v>16</v>
      </c>
      <c r="B117" s="50">
        <v>42843</v>
      </c>
      <c r="C117" s="2">
        <f>IF(E117&gt;0,Dagoverzicht!A117,"")</f>
        <v>16</v>
      </c>
      <c r="D117" s="29">
        <v>141.55000000000001</v>
      </c>
      <c r="E117" s="12">
        <v>111.04</v>
      </c>
      <c r="F117" s="30">
        <f>IF(E117="","",AVERAGE(E116:E117))</f>
        <v>111.04</v>
      </c>
      <c r="G117" s="30">
        <f>IF(F116="","",(AVERAGE(E116:E117)))</f>
        <v>111.04</v>
      </c>
      <c r="H117" s="30">
        <f>IF(E117="","",AVERAGE($E$10:E117))</f>
        <v>110.05583333333331</v>
      </c>
      <c r="I117" s="15"/>
      <c r="J117" s="15"/>
      <c r="K117" s="15"/>
      <c r="L117" s="15"/>
      <c r="M117" s="15"/>
      <c r="N117" s="15"/>
      <c r="O117" s="15"/>
      <c r="P117" s="15"/>
    </row>
    <row r="118" spans="1:16" s="14" customFormat="1" ht="13.5" x14ac:dyDescent="0.3">
      <c r="A118" s="13">
        <v>16</v>
      </c>
      <c r="B118" s="50">
        <v>42844</v>
      </c>
      <c r="C118" s="2">
        <f>IF(E118&gt;0,Dagoverzicht!A118,"")</f>
        <v>16</v>
      </c>
      <c r="D118" s="29">
        <v>141.55000000000001</v>
      </c>
      <c r="E118" s="12">
        <v>111.04</v>
      </c>
      <c r="F118" s="30">
        <f>IF(E118="","",AVERAGE(E116:E118))</f>
        <v>111.04</v>
      </c>
      <c r="G118" s="30">
        <f>IF(F116="","",(AVERAGE(E116:E118)))</f>
        <v>111.04</v>
      </c>
      <c r="H118" s="30">
        <f>IF(E118="","",AVERAGE($E$10:E118))</f>
        <v>110.06486238532108</v>
      </c>
      <c r="I118" s="15"/>
      <c r="J118" s="15"/>
      <c r="K118" s="15"/>
      <c r="L118" s="15"/>
      <c r="M118" s="15"/>
      <c r="N118" s="15"/>
      <c r="O118" s="15"/>
      <c r="P118" s="15"/>
    </row>
    <row r="119" spans="1:16" s="14" customFormat="1" ht="13.5" x14ac:dyDescent="0.3">
      <c r="A119" s="13">
        <v>16</v>
      </c>
      <c r="B119" s="50">
        <v>42845</v>
      </c>
      <c r="C119" s="2">
        <f>IF(E119&gt;0,Dagoverzicht!A119,"")</f>
        <v>16</v>
      </c>
      <c r="D119" s="29">
        <v>141.55000000000001</v>
      </c>
      <c r="E119" s="12">
        <v>111.04</v>
      </c>
      <c r="F119" s="30">
        <f>IF(E119="","",AVERAGE(E116:E119))</f>
        <v>111.04</v>
      </c>
      <c r="G119" s="30">
        <f>IF(F116="","",(AVERAGE(E116:E119)))</f>
        <v>111.04</v>
      </c>
      <c r="H119" s="30">
        <f>IF(E119="","",AVERAGE($E$10:E119))</f>
        <v>110.07372727272727</v>
      </c>
      <c r="I119" s="15"/>
      <c r="J119" s="15"/>
      <c r="K119" s="15"/>
      <c r="L119" s="15"/>
      <c r="M119" s="15"/>
      <c r="N119" s="15"/>
      <c r="O119" s="15"/>
      <c r="P119" s="15"/>
    </row>
    <row r="120" spans="1:16" s="14" customFormat="1" ht="13.5" x14ac:dyDescent="0.3">
      <c r="A120" s="13">
        <v>16</v>
      </c>
      <c r="B120" s="50">
        <v>42846</v>
      </c>
      <c r="C120" s="2">
        <f>IF(E120&gt;0,Dagoverzicht!A120,"")</f>
        <v>16</v>
      </c>
      <c r="D120" s="29">
        <v>141.55000000000001</v>
      </c>
      <c r="E120" s="12">
        <v>111.04</v>
      </c>
      <c r="F120" s="30">
        <f>IF(E120="","",AVERAGE(E116:E120))</f>
        <v>111.04</v>
      </c>
      <c r="G120" s="30">
        <f>IF(F116="","",(AVERAGE(E116:E120)))</f>
        <v>111.04</v>
      </c>
      <c r="H120" s="30">
        <f>IF(E120="","",AVERAGE($E$10:E120))</f>
        <v>110.08243243243243</v>
      </c>
      <c r="I120" s="15"/>
      <c r="J120" s="15"/>
      <c r="K120" s="15"/>
      <c r="L120" s="15"/>
      <c r="M120" s="15"/>
      <c r="N120" s="15"/>
      <c r="O120" s="15"/>
      <c r="P120" s="15"/>
    </row>
    <row r="121" spans="1:16" s="14" customFormat="1" ht="13.5" x14ac:dyDescent="0.3">
      <c r="A121" s="13">
        <v>16</v>
      </c>
      <c r="B121" s="50">
        <v>42847</v>
      </c>
      <c r="C121" s="2">
        <f>IF(E121&gt;0,Dagoverzicht!A121,"")</f>
        <v>16</v>
      </c>
      <c r="D121" s="29">
        <v>141.55000000000001</v>
      </c>
      <c r="E121" s="12">
        <v>111.04</v>
      </c>
      <c r="F121" s="30">
        <f>IF(E121="","",AVERAGE(E116:E121))</f>
        <v>111.04</v>
      </c>
      <c r="G121" s="30">
        <f>IF(F116="","",(AVERAGE(E116:E121)))</f>
        <v>111.04</v>
      </c>
      <c r="H121" s="30">
        <f>IF(E121="","",AVERAGE($E$10:E121))</f>
        <v>110.09098214285714</v>
      </c>
      <c r="I121" s="15"/>
      <c r="J121" s="15"/>
      <c r="K121" s="15"/>
      <c r="L121" s="15"/>
      <c r="M121" s="15"/>
      <c r="N121" s="15"/>
      <c r="O121" s="15"/>
      <c r="P121" s="15"/>
    </row>
    <row r="122" spans="1:16" s="14" customFormat="1" ht="13.5" x14ac:dyDescent="0.3">
      <c r="A122" s="13">
        <v>16</v>
      </c>
      <c r="B122" s="50">
        <v>42848</v>
      </c>
      <c r="C122" s="2">
        <f>IF(E122&gt;0,Dagoverzicht!A122,"")</f>
        <v>16</v>
      </c>
      <c r="D122" s="29">
        <v>141.55000000000001</v>
      </c>
      <c r="E122" s="12">
        <v>111.04</v>
      </c>
      <c r="F122" s="30">
        <f>IF(E122="","",AVERAGE(E116:E122))</f>
        <v>111.03999999999999</v>
      </c>
      <c r="G122" s="30">
        <f>IF(F116="","",(AVERAGE(E116:E122)))</f>
        <v>111.03999999999999</v>
      </c>
      <c r="H122" s="30">
        <f>IF(E122="","",AVERAGE($E$10:E122))</f>
        <v>110.09938053097346</v>
      </c>
      <c r="I122" s="15"/>
      <c r="J122" s="15"/>
      <c r="K122" s="15"/>
      <c r="L122" s="15"/>
      <c r="M122" s="15"/>
      <c r="N122" s="15"/>
      <c r="O122" s="15"/>
      <c r="P122" s="15"/>
    </row>
    <row r="123" spans="1:16" s="14" customFormat="1" ht="13.5" x14ac:dyDescent="0.3">
      <c r="A123" s="13">
        <v>17</v>
      </c>
      <c r="B123" s="50">
        <v>42849</v>
      </c>
      <c r="C123" s="2">
        <f>IF(E123&gt;0,Dagoverzicht!A123,"")</f>
        <v>17</v>
      </c>
      <c r="D123" s="29">
        <v>141.55000000000001</v>
      </c>
      <c r="E123" s="12">
        <v>111.04</v>
      </c>
      <c r="F123" s="30">
        <f>IF(E123="","",AVERAGE(E123:E123))</f>
        <v>111.04</v>
      </c>
      <c r="G123" s="30">
        <f>IF(E123="","",(AVERAGE(E123:E123)))</f>
        <v>111.04</v>
      </c>
      <c r="H123" s="30">
        <f>IF(E123="","",AVERAGE($E$10:E123))</f>
        <v>110.10763157894739</v>
      </c>
      <c r="I123" s="15"/>
      <c r="J123" s="15"/>
      <c r="K123" s="15"/>
      <c r="L123" s="15"/>
      <c r="M123" s="15"/>
      <c r="N123" s="15"/>
      <c r="O123" s="15"/>
      <c r="P123" s="15"/>
    </row>
    <row r="124" spans="1:16" s="14" customFormat="1" ht="13.5" x14ac:dyDescent="0.3">
      <c r="A124" s="13">
        <v>17</v>
      </c>
      <c r="B124" s="50">
        <v>42850</v>
      </c>
      <c r="C124" s="2">
        <f>IF(E124&gt;0,Dagoverzicht!A124,"")</f>
        <v>17</v>
      </c>
      <c r="D124" s="29">
        <v>140.72999999999999</v>
      </c>
      <c r="E124" s="12">
        <v>110.22</v>
      </c>
      <c r="F124" s="30">
        <f>IF(E124="","",AVERAGE(E123:E124))</f>
        <v>110.63</v>
      </c>
      <c r="G124" s="30">
        <f>IF(F123="","",(AVERAGE(E123:E124)))</f>
        <v>110.63</v>
      </c>
      <c r="H124" s="30">
        <f>IF(E124="","",AVERAGE($E$10:E124))</f>
        <v>110.10860869565219</v>
      </c>
      <c r="I124" s="15"/>
      <c r="J124" s="15"/>
      <c r="K124" s="15"/>
      <c r="L124" s="15"/>
      <c r="M124" s="15"/>
      <c r="N124" s="15"/>
      <c r="O124" s="15"/>
      <c r="P124" s="15"/>
    </row>
    <row r="125" spans="1:16" s="14" customFormat="1" ht="13.5" x14ac:dyDescent="0.3">
      <c r="A125" s="13">
        <v>17</v>
      </c>
      <c r="B125" s="50">
        <v>42851</v>
      </c>
      <c r="C125" s="2">
        <f>IF(E125&gt;0,Dagoverzicht!A125,"")</f>
        <v>17</v>
      </c>
      <c r="D125" s="29">
        <v>139.9</v>
      </c>
      <c r="E125" s="12">
        <v>109.39</v>
      </c>
      <c r="F125" s="30">
        <f>IF(E125="","",AVERAGE(E123:E125))</f>
        <v>110.21666666666665</v>
      </c>
      <c r="G125" s="30">
        <f>IF(F123="","",(AVERAGE(E123:E125)))</f>
        <v>110.21666666666665</v>
      </c>
      <c r="H125" s="30">
        <f>IF(E125="","",AVERAGE($E$10:E125))</f>
        <v>110.10241379310345</v>
      </c>
      <c r="I125" s="15"/>
      <c r="J125" s="15"/>
      <c r="K125" s="15"/>
      <c r="L125" s="15"/>
      <c r="M125" s="15"/>
      <c r="N125" s="15"/>
      <c r="O125" s="15"/>
      <c r="P125" s="15"/>
    </row>
    <row r="126" spans="1:16" s="14" customFormat="1" ht="13.5" x14ac:dyDescent="0.3">
      <c r="A126" s="13">
        <v>17</v>
      </c>
      <c r="B126" s="50">
        <v>42852</v>
      </c>
      <c r="C126" s="2">
        <f>IF(E126&gt;0,Dagoverzicht!A126,"")</f>
        <v>17</v>
      </c>
      <c r="D126" s="29">
        <v>139.07</v>
      </c>
      <c r="E126" s="12">
        <v>108.56</v>
      </c>
      <c r="F126" s="30">
        <f>IF(E126="","",AVERAGE(E123:E126))</f>
        <v>109.80249999999999</v>
      </c>
      <c r="G126" s="30">
        <f>IF(F123="","",(AVERAGE(E123:E126)))</f>
        <v>109.80249999999999</v>
      </c>
      <c r="H126" s="30">
        <f>IF(E126="","",AVERAGE($E$10:E126))</f>
        <v>110.08923076923077</v>
      </c>
      <c r="I126" s="15"/>
      <c r="J126" s="15"/>
      <c r="K126" s="15"/>
      <c r="L126" s="15"/>
      <c r="M126" s="15"/>
      <c r="N126" s="15"/>
      <c r="O126" s="15"/>
      <c r="P126" s="15"/>
    </row>
    <row r="127" spans="1:16" s="14" customFormat="1" ht="13.5" x14ac:dyDescent="0.3">
      <c r="A127" s="13">
        <v>17</v>
      </c>
      <c r="B127" s="50">
        <v>42853</v>
      </c>
      <c r="C127" s="2">
        <f>IF(E127&gt;0,Dagoverzicht!A127,"")</f>
        <v>17</v>
      </c>
      <c r="D127" s="29">
        <v>139.07</v>
      </c>
      <c r="E127" s="12">
        <v>108.56</v>
      </c>
      <c r="F127" s="30">
        <f>IF(E127="","",AVERAGE(E123:E127))</f>
        <v>109.554</v>
      </c>
      <c r="G127" s="30">
        <f>IF(F123="","",(AVERAGE(E123:E127)))</f>
        <v>109.554</v>
      </c>
      <c r="H127" s="30">
        <f>IF(E127="","",AVERAGE($E$10:E127))</f>
        <v>110.07627118644068</v>
      </c>
      <c r="I127" s="15"/>
      <c r="J127" s="15"/>
      <c r="K127" s="15"/>
      <c r="L127" s="15"/>
      <c r="M127" s="15"/>
      <c r="N127" s="15"/>
      <c r="O127" s="15"/>
      <c r="P127" s="15"/>
    </row>
    <row r="128" spans="1:16" s="14" customFormat="1" ht="13.5" x14ac:dyDescent="0.3">
      <c r="A128" s="13">
        <v>17</v>
      </c>
      <c r="B128" s="50">
        <v>42854</v>
      </c>
      <c r="C128" s="2">
        <f>IF(E128&gt;0,Dagoverzicht!A128,"")</f>
        <v>17</v>
      </c>
      <c r="D128" s="29">
        <v>139.07</v>
      </c>
      <c r="E128" s="12">
        <v>108.56</v>
      </c>
      <c r="F128" s="30">
        <f>IF(E128="","",AVERAGE(E123:E128))</f>
        <v>109.38833333333332</v>
      </c>
      <c r="G128" s="30">
        <f>IF(F123="","",(AVERAGE(E123:E128)))</f>
        <v>109.38833333333332</v>
      </c>
      <c r="H128" s="30">
        <f>IF(E128="","",AVERAGE($E$10:E128))</f>
        <v>110.0635294117647</v>
      </c>
      <c r="I128" s="15"/>
      <c r="J128" s="15"/>
      <c r="K128" s="15"/>
      <c r="L128" s="15"/>
      <c r="M128" s="15"/>
      <c r="N128" s="15"/>
      <c r="O128" s="15"/>
      <c r="P128" s="15"/>
    </row>
    <row r="129" spans="1:16" s="14" customFormat="1" ht="13.5" x14ac:dyDescent="0.3">
      <c r="A129" s="13">
        <v>17</v>
      </c>
      <c r="B129" s="50">
        <v>42855</v>
      </c>
      <c r="C129" s="2">
        <f>IF(E129&gt;0,Dagoverzicht!A129,"")</f>
        <v>17</v>
      </c>
      <c r="D129" s="29">
        <v>139.07</v>
      </c>
      <c r="E129" s="12">
        <v>108.56</v>
      </c>
      <c r="F129" s="30">
        <f>IF(E129="","",AVERAGE(E123:E129))</f>
        <v>109.26999999999998</v>
      </c>
      <c r="G129" s="30">
        <f>IF(F123="","",(AVERAGE(E123:E129)))</f>
        <v>109.26999999999998</v>
      </c>
      <c r="H129" s="30">
        <f>IF(E129="","",AVERAGE($E$10:E129))</f>
        <v>110.05099999999999</v>
      </c>
      <c r="I129" s="15"/>
      <c r="J129" s="15"/>
      <c r="K129" s="15"/>
      <c r="L129" s="15"/>
      <c r="M129" s="15"/>
      <c r="N129" s="15"/>
      <c r="O129" s="15"/>
      <c r="P129" s="15"/>
    </row>
    <row r="130" spans="1:16" s="14" customFormat="1" ht="13.5" x14ac:dyDescent="0.3">
      <c r="A130" s="13">
        <v>18</v>
      </c>
      <c r="B130" s="50">
        <v>42856</v>
      </c>
      <c r="C130" s="2">
        <f>IF(E130&gt;0,Dagoverzicht!A130,"")</f>
        <v>18</v>
      </c>
      <c r="D130" s="29">
        <v>139.07</v>
      </c>
      <c r="E130" s="12">
        <v>108.56</v>
      </c>
      <c r="F130" s="30">
        <f>IF(E130="","",AVERAGE(E130:E130))</f>
        <v>108.56</v>
      </c>
      <c r="G130" s="30">
        <f>IF(E130="","",(AVERAGE(E130:E130)))</f>
        <v>108.56</v>
      </c>
      <c r="H130" s="30">
        <f>IF(E130="","",AVERAGE($E$10:E130))</f>
        <v>110.0386776859504</v>
      </c>
      <c r="I130" s="15"/>
      <c r="J130" s="15"/>
      <c r="K130" s="15"/>
      <c r="L130" s="15"/>
      <c r="M130" s="15"/>
      <c r="N130" s="15"/>
      <c r="O130" s="15"/>
      <c r="P130" s="15"/>
    </row>
    <row r="131" spans="1:16" s="14" customFormat="1" ht="13.5" x14ac:dyDescent="0.3">
      <c r="A131" s="13">
        <v>18</v>
      </c>
      <c r="B131" s="50">
        <v>42857</v>
      </c>
      <c r="C131" s="2">
        <f>IF(E131&gt;0,Dagoverzicht!A131,"")</f>
        <v>18</v>
      </c>
      <c r="D131" s="29">
        <v>138.25</v>
      </c>
      <c r="E131" s="12">
        <v>107.74</v>
      </c>
      <c r="F131" s="30">
        <f>IF(E131="","",AVERAGE(E130:E131))</f>
        <v>108.15</v>
      </c>
      <c r="G131" s="30">
        <f>IF(F130="","",(AVERAGE(E130:E131)))</f>
        <v>108.15</v>
      </c>
      <c r="H131" s="30">
        <f>IF(E131="","",AVERAGE($E$10:E131))</f>
        <v>110.01983606557376</v>
      </c>
      <c r="I131" s="15"/>
      <c r="J131" s="15"/>
      <c r="K131" s="15"/>
      <c r="L131" s="15"/>
      <c r="M131" s="15"/>
      <c r="N131" s="15"/>
      <c r="O131" s="15"/>
      <c r="P131" s="15"/>
    </row>
    <row r="132" spans="1:16" s="14" customFormat="1" ht="13.5" x14ac:dyDescent="0.3">
      <c r="A132" s="13">
        <v>18</v>
      </c>
      <c r="B132" s="50">
        <v>42858</v>
      </c>
      <c r="C132" s="2">
        <f>IF(E132&gt;0,Dagoverzicht!A132,"")</f>
        <v>18</v>
      </c>
      <c r="D132" s="29">
        <v>137.41999999999999</v>
      </c>
      <c r="E132" s="12">
        <v>106.91</v>
      </c>
      <c r="F132" s="30">
        <f>IF(E132="","",AVERAGE(E130:E132))</f>
        <v>107.73666666666668</v>
      </c>
      <c r="G132" s="30">
        <f>IF(F130="","",(AVERAGE(E130:E132)))</f>
        <v>107.73666666666668</v>
      </c>
      <c r="H132" s="30">
        <f>IF(E132="","",AVERAGE($E$10:E132))</f>
        <v>109.99455284552845</v>
      </c>
      <c r="I132" s="15"/>
      <c r="J132" s="15"/>
      <c r="K132" s="15"/>
      <c r="L132" s="15"/>
      <c r="M132" s="15"/>
      <c r="N132" s="15"/>
      <c r="O132" s="15"/>
      <c r="P132" s="15"/>
    </row>
    <row r="133" spans="1:16" s="14" customFormat="1" ht="13.5" x14ac:dyDescent="0.3">
      <c r="A133" s="13">
        <v>18</v>
      </c>
      <c r="B133" s="50">
        <v>42859</v>
      </c>
      <c r="C133" s="2">
        <f>IF(E133&gt;0,Dagoverzicht!A133,"")</f>
        <v>18</v>
      </c>
      <c r="D133" s="29">
        <v>137.41999999999999</v>
      </c>
      <c r="E133" s="12">
        <v>106.08</v>
      </c>
      <c r="F133" s="30">
        <f>IF(E133="","",AVERAGE(E130:E133))</f>
        <v>107.32250000000001</v>
      </c>
      <c r="G133" s="30">
        <f>IF(F130="","",(AVERAGE(E130:E133)))</f>
        <v>107.32250000000001</v>
      </c>
      <c r="H133" s="30">
        <f>IF(E133="","",AVERAGE($E$10:E133))</f>
        <v>109.96298387096773</v>
      </c>
      <c r="I133" s="15"/>
      <c r="J133" s="15"/>
      <c r="K133" s="15"/>
      <c r="L133" s="15"/>
      <c r="M133" s="15"/>
      <c r="N133" s="15"/>
      <c r="O133" s="15"/>
      <c r="P133" s="15"/>
    </row>
    <row r="134" spans="1:16" s="14" customFormat="1" ht="13.5" x14ac:dyDescent="0.3">
      <c r="A134" s="13">
        <v>18</v>
      </c>
      <c r="B134" s="50">
        <v>42860</v>
      </c>
      <c r="C134" s="2">
        <f>IF(E134&gt;0,Dagoverzicht!A134,"")</f>
        <v>18</v>
      </c>
      <c r="D134" s="29">
        <v>137.41999999999999</v>
      </c>
      <c r="E134" s="12">
        <v>106.08</v>
      </c>
      <c r="F134" s="30">
        <f>IF(E134="","",AVERAGE(E130:E134))</f>
        <v>107.074</v>
      </c>
      <c r="G134" s="30">
        <f>IF(F130="","",(AVERAGE(E130:E134)))</f>
        <v>107.074</v>
      </c>
      <c r="H134" s="30">
        <f>IF(E134="","",AVERAGE($E$10:E134))</f>
        <v>109.93191999999998</v>
      </c>
      <c r="I134" s="15"/>
      <c r="J134" s="15"/>
      <c r="K134" s="15"/>
      <c r="L134" s="15"/>
      <c r="M134" s="15"/>
      <c r="N134" s="15"/>
      <c r="O134" s="15"/>
      <c r="P134" s="15"/>
    </row>
    <row r="135" spans="1:16" s="14" customFormat="1" ht="13.5" x14ac:dyDescent="0.3">
      <c r="A135" s="13">
        <v>18</v>
      </c>
      <c r="B135" s="50">
        <v>42861</v>
      </c>
      <c r="C135" s="2">
        <f>IF(E135&gt;0,Dagoverzicht!A135,"")</f>
        <v>18</v>
      </c>
      <c r="D135" s="29">
        <v>136.6</v>
      </c>
      <c r="E135" s="12">
        <v>105.26</v>
      </c>
      <c r="F135" s="30">
        <f>IF(E135="","",AVERAGE(E130:E135))</f>
        <v>106.77166666666666</v>
      </c>
      <c r="G135" s="30">
        <f>IF(F130="","",(AVERAGE(E130:E135)))</f>
        <v>106.77166666666666</v>
      </c>
      <c r="H135" s="30">
        <f>IF(E135="","",AVERAGE($E$10:E135))</f>
        <v>109.89484126984125</v>
      </c>
      <c r="I135" s="15"/>
      <c r="J135" s="15"/>
      <c r="K135" s="15"/>
      <c r="L135" s="15"/>
      <c r="M135" s="15"/>
      <c r="N135" s="15"/>
      <c r="O135" s="15"/>
      <c r="P135" s="15"/>
    </row>
    <row r="136" spans="1:16" s="14" customFormat="1" ht="13.5" x14ac:dyDescent="0.3">
      <c r="A136" s="13">
        <v>18</v>
      </c>
      <c r="B136" s="50">
        <v>42862</v>
      </c>
      <c r="C136" s="2">
        <f>IF(E136&gt;0,Dagoverzicht!A136,"")</f>
        <v>18</v>
      </c>
      <c r="D136" s="29">
        <v>136.6</v>
      </c>
      <c r="E136" s="12">
        <v>105.26</v>
      </c>
      <c r="F136" s="30">
        <f>IF(E136="","",AVERAGE(E130:E136))</f>
        <v>106.55571428571429</v>
      </c>
      <c r="G136" s="30">
        <f>IF(F130="","",(AVERAGE(E130:E136)))</f>
        <v>106.55571428571429</v>
      </c>
      <c r="H136" s="30">
        <f>IF(E136="","",AVERAGE($E$10:E136))</f>
        <v>109.8583464566929</v>
      </c>
      <c r="I136" s="15"/>
      <c r="J136" s="15"/>
      <c r="K136" s="15"/>
      <c r="L136" s="15"/>
      <c r="M136" s="15"/>
      <c r="N136" s="15"/>
      <c r="O136" s="15"/>
      <c r="P136" s="15"/>
    </row>
    <row r="137" spans="1:16" s="14" customFormat="1" ht="13.5" x14ac:dyDescent="0.3">
      <c r="A137" s="13">
        <v>19</v>
      </c>
      <c r="B137" s="50">
        <v>42863</v>
      </c>
      <c r="C137" s="2">
        <f>IF(E137&gt;0,Dagoverzicht!A137,"")</f>
        <v>19</v>
      </c>
      <c r="D137" s="29">
        <v>136.6</v>
      </c>
      <c r="E137" s="12">
        <v>105.26</v>
      </c>
      <c r="F137" s="30">
        <f>IF(E137="","",AVERAGE(E137:E137))</f>
        <v>105.26</v>
      </c>
      <c r="G137" s="30">
        <f>IF(E137="","",(AVERAGE(E137:E137)))</f>
        <v>105.26</v>
      </c>
      <c r="H137" s="30">
        <f>IF(E137="","",AVERAGE($E$10:E137))</f>
        <v>109.82242187499999</v>
      </c>
      <c r="I137" s="15"/>
      <c r="J137" s="15"/>
      <c r="K137" s="15"/>
      <c r="L137" s="15"/>
      <c r="M137" s="15"/>
      <c r="N137" s="15"/>
      <c r="O137" s="15"/>
      <c r="P137" s="15"/>
    </row>
    <row r="138" spans="1:16" s="14" customFormat="1" ht="13.5" x14ac:dyDescent="0.3">
      <c r="A138" s="13">
        <v>19</v>
      </c>
      <c r="B138" s="50">
        <v>42864</v>
      </c>
      <c r="C138" s="2">
        <f>IF(E138&gt;0,Dagoverzicht!A138,"")</f>
        <v>19</v>
      </c>
      <c r="D138" s="29">
        <v>136.6</v>
      </c>
      <c r="E138" s="12">
        <v>105.26</v>
      </c>
      <c r="F138" s="30">
        <f>IF(E138="","",AVERAGE(E137:E138))</f>
        <v>105.26</v>
      </c>
      <c r="G138" s="30">
        <f>IF(F137="","",(AVERAGE(E137:E138)))</f>
        <v>105.26</v>
      </c>
      <c r="H138" s="30">
        <f>IF(E138="","",AVERAGE($E$10:E138))</f>
        <v>109.78705426356588</v>
      </c>
      <c r="I138" s="15"/>
      <c r="J138" s="15"/>
      <c r="K138" s="15"/>
      <c r="L138" s="15"/>
      <c r="M138" s="15"/>
      <c r="N138" s="15"/>
      <c r="O138" s="15"/>
      <c r="P138" s="15"/>
    </row>
    <row r="139" spans="1:16" s="14" customFormat="1" ht="13.5" x14ac:dyDescent="0.3">
      <c r="A139" s="13">
        <v>19</v>
      </c>
      <c r="B139" s="50">
        <v>42865</v>
      </c>
      <c r="C139" s="2">
        <f>IF(E139&gt;0,Dagoverzicht!A139,"")</f>
        <v>19</v>
      </c>
      <c r="D139" s="29">
        <v>137.41999999999999</v>
      </c>
      <c r="E139" s="12">
        <v>106.08</v>
      </c>
      <c r="F139" s="30">
        <f>IF(E139="","",AVERAGE(E137:E139))</f>
        <v>105.53333333333335</v>
      </c>
      <c r="G139" s="30">
        <f>IF(F137="","",(AVERAGE(E137:E139)))</f>
        <v>105.53333333333335</v>
      </c>
      <c r="H139" s="30">
        <f>IF(E139="","",AVERAGE($E$10:E139))</f>
        <v>109.75853846153845</v>
      </c>
      <c r="I139" s="15"/>
      <c r="J139" s="15"/>
      <c r="K139" s="15"/>
      <c r="L139" s="15"/>
      <c r="M139" s="15"/>
      <c r="N139" s="15"/>
      <c r="O139" s="15"/>
      <c r="P139" s="15"/>
    </row>
    <row r="140" spans="1:16" s="14" customFormat="1" ht="13.5" x14ac:dyDescent="0.3">
      <c r="A140" s="13">
        <v>19</v>
      </c>
      <c r="B140" s="50">
        <v>42866</v>
      </c>
      <c r="C140" s="2">
        <f>IF(E140&gt;0,Dagoverzicht!A140,"")</f>
        <v>19</v>
      </c>
      <c r="D140" s="29">
        <v>137.41999999999999</v>
      </c>
      <c r="E140" s="12">
        <v>106.08</v>
      </c>
      <c r="F140" s="30">
        <f>IF(E140="","",AVERAGE(E137:E140))</f>
        <v>105.67</v>
      </c>
      <c r="G140" s="30">
        <f>IF(F137="","",(AVERAGE(E137:E140)))</f>
        <v>105.67</v>
      </c>
      <c r="H140" s="30">
        <f>IF(E140="","",AVERAGE($E$10:E140))</f>
        <v>109.73045801526716</v>
      </c>
      <c r="I140" s="15"/>
      <c r="J140" s="15"/>
      <c r="K140" s="15"/>
      <c r="L140" s="15"/>
      <c r="M140" s="15"/>
      <c r="N140" s="15"/>
      <c r="O140" s="15"/>
      <c r="P140" s="15"/>
    </row>
    <row r="141" spans="1:16" s="14" customFormat="1" ht="13.5" x14ac:dyDescent="0.3">
      <c r="A141" s="13">
        <v>19</v>
      </c>
      <c r="B141" s="50">
        <v>42867</v>
      </c>
      <c r="C141" s="2">
        <f>IF(E141&gt;0,Dagoverzicht!A141,"")</f>
        <v>19</v>
      </c>
      <c r="D141" s="29">
        <v>137.41999999999999</v>
      </c>
      <c r="E141" s="12">
        <v>106.08</v>
      </c>
      <c r="F141" s="30">
        <f>IF(E141="","",AVERAGE(E137:E141))</f>
        <v>105.752</v>
      </c>
      <c r="G141" s="30">
        <f>IF(F137="","",(AVERAGE(E137:E141)))</f>
        <v>105.752</v>
      </c>
      <c r="H141" s="30">
        <f>IF(E141="","",AVERAGE($E$10:E141))</f>
        <v>109.70280303030302</v>
      </c>
      <c r="I141" s="15"/>
      <c r="J141" s="15"/>
      <c r="K141" s="15"/>
      <c r="L141" s="15"/>
      <c r="M141" s="15"/>
      <c r="N141" s="15"/>
      <c r="O141" s="15"/>
      <c r="P141" s="15"/>
    </row>
    <row r="142" spans="1:16" s="14" customFormat="1" ht="13.5" x14ac:dyDescent="0.3">
      <c r="A142" s="13">
        <v>19</v>
      </c>
      <c r="B142" s="50">
        <v>42868</v>
      </c>
      <c r="C142" s="2">
        <f>IF(E142&gt;0,Dagoverzicht!A142,"")</f>
        <v>19</v>
      </c>
      <c r="D142" s="29">
        <v>137.41999999999999</v>
      </c>
      <c r="E142" s="12">
        <v>106.08</v>
      </c>
      <c r="F142" s="30">
        <f>IF(E142="","",AVERAGE(E137:E142))</f>
        <v>105.80666666666667</v>
      </c>
      <c r="G142" s="30">
        <f>IF(F137="","",(AVERAGE(E137:E142)))</f>
        <v>105.80666666666667</v>
      </c>
      <c r="H142" s="30">
        <f>IF(E142="","",AVERAGE($E$10:E142))</f>
        <v>109.67556390977443</v>
      </c>
      <c r="I142" s="15"/>
      <c r="J142" s="15"/>
      <c r="K142" s="15"/>
      <c r="L142" s="15"/>
      <c r="M142" s="15"/>
      <c r="N142" s="15"/>
      <c r="O142" s="15"/>
      <c r="P142" s="15"/>
    </row>
    <row r="143" spans="1:16" s="14" customFormat="1" ht="13.5" x14ac:dyDescent="0.3">
      <c r="A143" s="13">
        <v>19</v>
      </c>
      <c r="B143" s="50">
        <v>42869</v>
      </c>
      <c r="C143" s="2">
        <f>IF(E143&gt;0,Dagoverzicht!A143,"")</f>
        <v>19</v>
      </c>
      <c r="D143" s="29">
        <v>137.41999999999999</v>
      </c>
      <c r="E143" s="12">
        <v>106.08</v>
      </c>
      <c r="F143" s="30">
        <f>IF(E143="","",AVERAGE(E137:E143))</f>
        <v>105.84571428571429</v>
      </c>
      <c r="G143" s="30">
        <f>IF(F137="","",(AVERAGE(E137:E143)))</f>
        <v>105.84571428571429</v>
      </c>
      <c r="H143" s="30">
        <f>IF(E143="","",AVERAGE($E$10:E143))</f>
        <v>109.64873134328357</v>
      </c>
      <c r="I143" s="15"/>
      <c r="J143" s="15"/>
      <c r="K143" s="15"/>
      <c r="L143" s="15"/>
      <c r="M143" s="15"/>
      <c r="N143" s="15"/>
      <c r="O143" s="15"/>
      <c r="P143" s="15"/>
    </row>
    <row r="144" spans="1:16" s="14" customFormat="1" ht="13.5" x14ac:dyDescent="0.3">
      <c r="A144" s="13">
        <v>20</v>
      </c>
      <c r="B144" s="50">
        <v>42870</v>
      </c>
      <c r="C144" s="2">
        <f>IF(E144&gt;0,Dagoverzicht!A144,"")</f>
        <v>20</v>
      </c>
      <c r="D144" s="29">
        <v>137.41999999999999</v>
      </c>
      <c r="E144" s="12">
        <v>106.08</v>
      </c>
      <c r="F144" s="30">
        <f>IF(E144="","",AVERAGE(E144:E144))</f>
        <v>106.08</v>
      </c>
      <c r="G144" s="30">
        <f>IF(E144="","",(AVERAGE(E144:E144)))</f>
        <v>106.08</v>
      </c>
      <c r="H144" s="30">
        <f>IF(E144="","",AVERAGE($E$10:E144))</f>
        <v>109.62229629629628</v>
      </c>
      <c r="I144" s="15"/>
      <c r="J144" s="15"/>
      <c r="K144" s="15"/>
      <c r="L144" s="15"/>
      <c r="M144" s="15"/>
      <c r="N144" s="15"/>
      <c r="O144" s="15"/>
      <c r="P144" s="15"/>
    </row>
    <row r="145" spans="1:16" s="14" customFormat="1" ht="13.5" x14ac:dyDescent="0.3">
      <c r="A145" s="13">
        <v>20</v>
      </c>
      <c r="B145" s="50">
        <v>42871</v>
      </c>
      <c r="C145" s="2">
        <f>IF(E145&gt;0,Dagoverzicht!A145,"")</f>
        <v>20</v>
      </c>
      <c r="D145" s="29">
        <v>137.41999999999999</v>
      </c>
      <c r="E145" s="12">
        <v>106.08</v>
      </c>
      <c r="F145" s="30">
        <f>IF(E145="","",AVERAGE(E144:E145))</f>
        <v>106.08</v>
      </c>
      <c r="G145" s="30">
        <f>IF(F144="","",(AVERAGE(E144:E145)))</f>
        <v>106.08</v>
      </c>
      <c r="H145" s="30">
        <f>IF(E145="","",AVERAGE($E$10:E145))</f>
        <v>109.59624999999998</v>
      </c>
      <c r="I145" s="15"/>
      <c r="J145" s="15"/>
      <c r="K145" s="15"/>
      <c r="L145" s="15"/>
      <c r="M145" s="15"/>
      <c r="N145" s="15"/>
      <c r="O145" s="15"/>
      <c r="P145" s="15"/>
    </row>
    <row r="146" spans="1:16" s="14" customFormat="1" ht="13.5" x14ac:dyDescent="0.3">
      <c r="A146" s="13">
        <v>20</v>
      </c>
      <c r="B146" s="50">
        <v>42872</v>
      </c>
      <c r="C146" s="2">
        <f>IF(E146&gt;0,Dagoverzicht!A146,"")</f>
        <v>20</v>
      </c>
      <c r="D146" s="29">
        <v>137.41999999999999</v>
      </c>
      <c r="E146" s="12">
        <v>106.08</v>
      </c>
      <c r="F146" s="30">
        <f>IF(E146="","",AVERAGE(E144:E146))</f>
        <v>106.08</v>
      </c>
      <c r="G146" s="30">
        <f>IF(F144="","",(AVERAGE(E144:E146)))</f>
        <v>106.08</v>
      </c>
      <c r="H146" s="30">
        <f>IF(E146="","",AVERAGE($E$10:E146))</f>
        <v>109.57058394160583</v>
      </c>
      <c r="I146" s="15"/>
      <c r="J146" s="15"/>
      <c r="K146" s="15"/>
      <c r="L146" s="15"/>
      <c r="M146" s="15"/>
      <c r="N146" s="15"/>
      <c r="O146" s="15"/>
      <c r="P146" s="15"/>
    </row>
    <row r="147" spans="1:16" s="14" customFormat="1" ht="13.5" x14ac:dyDescent="0.3">
      <c r="A147" s="13">
        <v>20</v>
      </c>
      <c r="B147" s="50">
        <v>42873</v>
      </c>
      <c r="C147" s="2">
        <f>IF(E147&gt;0,Dagoverzicht!A147,"")</f>
        <v>20</v>
      </c>
      <c r="D147" s="29">
        <v>137.41999999999999</v>
      </c>
      <c r="E147" s="12">
        <v>106.08</v>
      </c>
      <c r="F147" s="30">
        <f>IF(E147="","",AVERAGE(E144:E147))</f>
        <v>106.08</v>
      </c>
      <c r="G147" s="30">
        <f>IF(F144="","",(AVERAGE(E144:E147)))</f>
        <v>106.08</v>
      </c>
      <c r="H147" s="30">
        <f>IF(E147="","",AVERAGE($E$10:E147))</f>
        <v>109.54528985507245</v>
      </c>
      <c r="I147" s="15"/>
      <c r="J147" s="15"/>
      <c r="K147" s="15"/>
      <c r="L147" s="15"/>
      <c r="M147" s="15"/>
      <c r="N147" s="15"/>
      <c r="O147" s="15"/>
      <c r="P147" s="15"/>
    </row>
    <row r="148" spans="1:16" s="14" customFormat="1" ht="13.5" x14ac:dyDescent="0.3">
      <c r="A148" s="13">
        <v>20</v>
      </c>
      <c r="B148" s="50">
        <v>42874</v>
      </c>
      <c r="C148" s="2">
        <f>IF(E148&gt;0,Dagoverzicht!A148,"")</f>
        <v>20</v>
      </c>
      <c r="D148" s="29">
        <v>137.41999999999999</v>
      </c>
      <c r="E148" s="12">
        <v>106.08</v>
      </c>
      <c r="F148" s="30">
        <f>IF(E148="","",AVERAGE(E144:E148))</f>
        <v>106.08</v>
      </c>
      <c r="G148" s="30">
        <f>IF(F144="","",(AVERAGE(E144:E148)))</f>
        <v>106.08</v>
      </c>
      <c r="H148" s="30">
        <f>IF(E148="","",AVERAGE($E$10:E148))</f>
        <v>109.5203597122302</v>
      </c>
      <c r="I148" s="15"/>
      <c r="J148" s="15"/>
      <c r="K148" s="15"/>
      <c r="L148" s="15"/>
      <c r="M148" s="15"/>
      <c r="N148" s="15"/>
      <c r="O148" s="15"/>
      <c r="P148" s="15"/>
    </row>
    <row r="149" spans="1:16" s="14" customFormat="1" ht="13.5" x14ac:dyDescent="0.3">
      <c r="A149" s="13">
        <v>20</v>
      </c>
      <c r="B149" s="50">
        <v>42875</v>
      </c>
      <c r="C149" s="2">
        <f>IF(E149&gt;0,Dagoverzicht!A149,"")</f>
        <v>20</v>
      </c>
      <c r="D149" s="29">
        <v>137.41999999999999</v>
      </c>
      <c r="E149" s="12">
        <v>106.08</v>
      </c>
      <c r="F149" s="30">
        <f>IF(E149="","",AVERAGE(E144:E149))</f>
        <v>106.08</v>
      </c>
      <c r="G149" s="30">
        <f>IF(F144="","",(AVERAGE(E144:E149)))</f>
        <v>106.08</v>
      </c>
      <c r="H149" s="30">
        <f>IF(E149="","",AVERAGE($E$10:E149))</f>
        <v>109.4957857142857</v>
      </c>
      <c r="I149" s="15"/>
      <c r="J149" s="15"/>
      <c r="K149" s="15"/>
      <c r="L149" s="15"/>
      <c r="M149" s="15"/>
      <c r="N149" s="15"/>
      <c r="O149" s="15"/>
      <c r="P149" s="15"/>
    </row>
    <row r="150" spans="1:16" s="14" customFormat="1" ht="13.5" x14ac:dyDescent="0.3">
      <c r="A150" s="13">
        <v>20</v>
      </c>
      <c r="B150" s="50">
        <v>42876</v>
      </c>
      <c r="C150" s="2">
        <f>IF(E150&gt;0,Dagoverzicht!A150,"")</f>
        <v>20</v>
      </c>
      <c r="D150" s="29">
        <v>137.41999999999999</v>
      </c>
      <c r="E150" s="12">
        <v>106.08</v>
      </c>
      <c r="F150" s="30">
        <f>IF(E150="","",AVERAGE(E144:E150))</f>
        <v>106.08000000000001</v>
      </c>
      <c r="G150" s="30">
        <f>IF(F144="","",(AVERAGE(E144:E150)))</f>
        <v>106.08000000000001</v>
      </c>
      <c r="H150" s="30">
        <f>IF(E150="","",AVERAGE($E$10:E150))</f>
        <v>109.47156028368794</v>
      </c>
      <c r="I150" s="15"/>
      <c r="J150" s="15"/>
      <c r="K150" s="15"/>
      <c r="L150" s="15"/>
      <c r="M150" s="15"/>
      <c r="N150" s="15"/>
      <c r="O150" s="15"/>
      <c r="P150" s="15"/>
    </row>
    <row r="151" spans="1:16" s="14" customFormat="1" ht="13.5" x14ac:dyDescent="0.3">
      <c r="A151" s="13">
        <v>21</v>
      </c>
      <c r="B151" s="50">
        <v>42877</v>
      </c>
      <c r="C151" s="2">
        <f>IF(E151&gt;0,Dagoverzicht!A151,"")</f>
        <v>21</v>
      </c>
      <c r="D151" s="29">
        <v>137.41999999999999</v>
      </c>
      <c r="E151" s="12">
        <v>106.08</v>
      </c>
      <c r="F151" s="30">
        <f>IF(E151="","",AVERAGE(E151:E151))</f>
        <v>106.08</v>
      </c>
      <c r="G151" s="30">
        <f>IF(E151="","",(AVERAGE(E151:E151)))</f>
        <v>106.08</v>
      </c>
      <c r="H151" s="30">
        <f>IF(E151="","",AVERAGE($E$10:E151))</f>
        <v>109.44767605633801</v>
      </c>
      <c r="I151" s="15"/>
      <c r="J151" s="15"/>
      <c r="K151" s="15"/>
      <c r="L151" s="15"/>
      <c r="M151" s="15"/>
      <c r="N151" s="15"/>
      <c r="O151" s="15"/>
      <c r="P151" s="15"/>
    </row>
    <row r="152" spans="1:16" s="14" customFormat="1" ht="13.5" x14ac:dyDescent="0.3">
      <c r="A152" s="13">
        <v>21</v>
      </c>
      <c r="B152" s="50">
        <v>42878</v>
      </c>
      <c r="C152" s="2">
        <f>IF(E152&gt;0,Dagoverzicht!A152,"")</f>
        <v>21</v>
      </c>
      <c r="D152" s="29">
        <v>138.25</v>
      </c>
      <c r="E152" s="12">
        <v>106.91</v>
      </c>
      <c r="F152" s="30">
        <f>IF(E152="","",AVERAGE(E151:E152))</f>
        <v>106.495</v>
      </c>
      <c r="G152" s="30">
        <f>IF(F151="","",(AVERAGE(E151:E152)))</f>
        <v>106.495</v>
      </c>
      <c r="H152" s="30">
        <f>IF(E152="","",AVERAGE($E$10:E152))</f>
        <v>109.42993006993005</v>
      </c>
      <c r="I152" s="15"/>
      <c r="J152" s="15"/>
      <c r="K152" s="15"/>
      <c r="L152" s="15"/>
      <c r="M152" s="15"/>
      <c r="N152" s="15"/>
      <c r="O152" s="15"/>
      <c r="P152" s="15"/>
    </row>
    <row r="153" spans="1:16" s="14" customFormat="1" ht="13.5" x14ac:dyDescent="0.3">
      <c r="A153" s="13">
        <v>21</v>
      </c>
      <c r="B153" s="50">
        <v>42879</v>
      </c>
      <c r="C153" s="2">
        <f>IF(E153&gt;0,Dagoverzicht!A153,"")</f>
        <v>21</v>
      </c>
      <c r="D153" s="29">
        <v>138.25</v>
      </c>
      <c r="E153" s="12">
        <v>106.91</v>
      </c>
      <c r="F153" s="30">
        <f>IF(E153="","",AVERAGE(E151:E153))</f>
        <v>106.63333333333333</v>
      </c>
      <c r="G153" s="30">
        <f>IF(F151="","",(AVERAGE(E151:E153)))</f>
        <v>106.63333333333333</v>
      </c>
      <c r="H153" s="30">
        <f>IF(E153="","",AVERAGE($E$10:E153))</f>
        <v>109.41243055555555</v>
      </c>
      <c r="I153" s="15"/>
      <c r="J153" s="15"/>
      <c r="K153" s="15"/>
      <c r="L153" s="15"/>
      <c r="M153" s="15"/>
      <c r="N153" s="15"/>
      <c r="O153" s="15"/>
      <c r="P153" s="15"/>
    </row>
    <row r="154" spans="1:16" s="14" customFormat="1" ht="13.5" x14ac:dyDescent="0.3">
      <c r="A154" s="13">
        <v>21</v>
      </c>
      <c r="B154" s="50">
        <v>42880</v>
      </c>
      <c r="C154" s="2">
        <f>IF(E154&gt;0,Dagoverzicht!A154,"")</f>
        <v>21</v>
      </c>
      <c r="D154" s="29">
        <v>138.25</v>
      </c>
      <c r="E154" s="12">
        <v>106.91</v>
      </c>
      <c r="F154" s="30">
        <f>IF(E154="","",AVERAGE(E151:E154))</f>
        <v>106.70249999999999</v>
      </c>
      <c r="G154" s="30">
        <f>IF(F151="","",(AVERAGE(E151:E154)))</f>
        <v>106.70249999999999</v>
      </c>
      <c r="H154" s="30">
        <f>IF(E154="","",AVERAGE($E$10:E154))</f>
        <v>109.39517241379309</v>
      </c>
      <c r="I154" s="15"/>
      <c r="J154" s="15"/>
      <c r="K154" s="15"/>
      <c r="L154" s="15"/>
      <c r="M154" s="15"/>
      <c r="N154" s="15"/>
      <c r="O154" s="15"/>
      <c r="P154" s="15"/>
    </row>
    <row r="155" spans="1:16" s="14" customFormat="1" ht="13.5" x14ac:dyDescent="0.3">
      <c r="A155" s="13">
        <v>21</v>
      </c>
      <c r="B155" s="50">
        <v>42881</v>
      </c>
      <c r="C155" s="2">
        <f>IF(E155&gt;0,Dagoverzicht!A155,"")</f>
        <v>21</v>
      </c>
      <c r="D155" s="29">
        <v>138.25</v>
      </c>
      <c r="E155" s="12">
        <v>106.91</v>
      </c>
      <c r="F155" s="30">
        <f>IF(E155="","",AVERAGE(E151:E155))</f>
        <v>106.74399999999999</v>
      </c>
      <c r="G155" s="30">
        <f>IF(F151="","",(AVERAGE(E151:E155)))</f>
        <v>106.74399999999999</v>
      </c>
      <c r="H155" s="30">
        <f>IF(E155="","",AVERAGE($E$10:E155))</f>
        <v>109.37815068493148</v>
      </c>
      <c r="I155" s="15"/>
      <c r="J155" s="15"/>
      <c r="K155" s="15"/>
      <c r="L155" s="15"/>
      <c r="M155" s="15"/>
      <c r="N155" s="15"/>
      <c r="O155" s="15"/>
      <c r="P155" s="15"/>
    </row>
    <row r="156" spans="1:16" s="14" customFormat="1" ht="13.5" x14ac:dyDescent="0.3">
      <c r="A156" s="13">
        <v>21</v>
      </c>
      <c r="B156" s="50">
        <v>42882</v>
      </c>
      <c r="C156" s="2">
        <f>IF(E156&gt;0,Dagoverzicht!A156,"")</f>
        <v>21</v>
      </c>
      <c r="D156" s="29">
        <v>138.25</v>
      </c>
      <c r="E156" s="12">
        <v>106.91</v>
      </c>
      <c r="F156" s="30">
        <f>IF(E156="","",AVERAGE(E151:E156))</f>
        <v>106.77166666666665</v>
      </c>
      <c r="G156" s="30">
        <f>IF(F151="","",(AVERAGE(E151:E156)))</f>
        <v>106.77166666666665</v>
      </c>
      <c r="H156" s="30">
        <f>IF(E156="","",AVERAGE($E$10:E156))</f>
        <v>109.36136054421767</v>
      </c>
      <c r="I156" s="15"/>
      <c r="J156" s="15"/>
      <c r="K156" s="15"/>
      <c r="L156" s="15"/>
      <c r="M156" s="15"/>
      <c r="N156" s="15"/>
      <c r="O156" s="15"/>
      <c r="P156" s="15"/>
    </row>
    <row r="157" spans="1:16" s="14" customFormat="1" ht="13.5" x14ac:dyDescent="0.3">
      <c r="A157" s="13">
        <v>21</v>
      </c>
      <c r="B157" s="50">
        <v>42883</v>
      </c>
      <c r="C157" s="2">
        <f>IF(E157&gt;0,Dagoverzicht!A157,"")</f>
        <v>21</v>
      </c>
      <c r="D157" s="29">
        <v>138.25</v>
      </c>
      <c r="E157" s="12">
        <v>106.91</v>
      </c>
      <c r="F157" s="30">
        <f>IF(E157="","",AVERAGE(E151:E157))</f>
        <v>106.79142857142855</v>
      </c>
      <c r="G157" s="30">
        <f>IF(F151="","",(AVERAGE(E151:E157)))</f>
        <v>106.79142857142855</v>
      </c>
      <c r="H157" s="30">
        <f>IF(E157="","",AVERAGE($E$10:E157))</f>
        <v>109.34479729729728</v>
      </c>
      <c r="I157" s="15"/>
      <c r="J157" s="15"/>
      <c r="K157" s="15"/>
      <c r="L157" s="15"/>
      <c r="M157" s="15"/>
      <c r="N157" s="15"/>
      <c r="O157" s="15"/>
      <c r="P157" s="15"/>
    </row>
    <row r="158" spans="1:16" s="14" customFormat="1" ht="13.5" x14ac:dyDescent="0.3">
      <c r="A158" s="13">
        <v>22</v>
      </c>
      <c r="B158" s="50">
        <v>42884</v>
      </c>
      <c r="C158" s="2">
        <f>IF(E158&gt;0,Dagoverzicht!A158,"")</f>
        <v>22</v>
      </c>
      <c r="D158" s="29">
        <v>138.25</v>
      </c>
      <c r="E158" s="12">
        <v>106.91</v>
      </c>
      <c r="F158" s="30">
        <f>IF(E158="","",AVERAGE(E158:E158))</f>
        <v>106.91</v>
      </c>
      <c r="G158" s="30">
        <f>IF(E158="","",(AVERAGE(E158:E158)))</f>
        <v>106.91</v>
      </c>
      <c r="H158" s="30">
        <f>IF(E158="","",AVERAGE($E$10:E158))</f>
        <v>109.32845637583891</v>
      </c>
      <c r="I158" s="15"/>
      <c r="J158" s="15"/>
      <c r="K158" s="15"/>
      <c r="L158" s="15"/>
      <c r="M158" s="15"/>
      <c r="N158" s="15"/>
      <c r="O158" s="15"/>
      <c r="P158" s="15"/>
    </row>
    <row r="159" spans="1:16" s="14" customFormat="1" ht="13.5" x14ac:dyDescent="0.3">
      <c r="A159" s="13">
        <v>22</v>
      </c>
      <c r="B159" s="50">
        <v>42885</v>
      </c>
      <c r="C159" s="2">
        <f>IF(E159&gt;0,Dagoverzicht!A159,"")</f>
        <v>22</v>
      </c>
      <c r="D159" s="29">
        <v>138.25</v>
      </c>
      <c r="E159" s="12">
        <v>106.91</v>
      </c>
      <c r="F159" s="30">
        <f>IF(E159="","",AVERAGE(E158:E159))</f>
        <v>106.91</v>
      </c>
      <c r="G159" s="30">
        <f>IF(F158="","",(AVERAGE(E158:E159)))</f>
        <v>106.91</v>
      </c>
      <c r="H159" s="30">
        <f>IF(E159="","",AVERAGE($E$10:E159))</f>
        <v>109.31233333333333</v>
      </c>
      <c r="I159" s="15"/>
      <c r="J159" s="15"/>
      <c r="K159" s="15"/>
      <c r="L159" s="15"/>
      <c r="M159" s="15"/>
      <c r="N159" s="15"/>
      <c r="O159" s="15"/>
      <c r="P159" s="15"/>
    </row>
    <row r="160" spans="1:16" s="14" customFormat="1" ht="13.5" x14ac:dyDescent="0.3">
      <c r="A160" s="13">
        <v>22</v>
      </c>
      <c r="B160" s="50">
        <v>42886</v>
      </c>
      <c r="C160" s="2">
        <f>IF(E160&gt;0,Dagoverzicht!A160,"")</f>
        <v>22</v>
      </c>
      <c r="D160" s="29">
        <v>138.25</v>
      </c>
      <c r="E160" s="12">
        <v>106.91</v>
      </c>
      <c r="F160" s="30">
        <f>IF(E160="","",AVERAGE(E158:E160))</f>
        <v>106.91000000000001</v>
      </c>
      <c r="G160" s="30">
        <f>IF(F158="","",(AVERAGE(E158:E160)))</f>
        <v>106.91000000000001</v>
      </c>
      <c r="H160" s="30">
        <f>IF(E160="","",AVERAGE($E$10:E160))</f>
        <v>109.29642384105959</v>
      </c>
      <c r="I160" s="15"/>
      <c r="J160" s="15"/>
      <c r="K160" s="15"/>
      <c r="L160" s="15"/>
      <c r="M160" s="15"/>
      <c r="N160" s="15"/>
      <c r="O160" s="15"/>
      <c r="P160" s="15"/>
    </row>
    <row r="161" spans="1:16" s="14" customFormat="1" ht="13.5" x14ac:dyDescent="0.3">
      <c r="A161" s="13">
        <v>22</v>
      </c>
      <c r="B161" s="50">
        <v>42887</v>
      </c>
      <c r="C161" s="2">
        <f>IF(E161&gt;0,Dagoverzicht!A161,"")</f>
        <v>22</v>
      </c>
      <c r="D161" s="29">
        <v>137.41999999999999</v>
      </c>
      <c r="E161" s="12">
        <v>106.91</v>
      </c>
      <c r="F161" s="30">
        <f>IF(E161="","",AVERAGE(E158:E161))</f>
        <v>106.91</v>
      </c>
      <c r="G161" s="30">
        <f>IF(F158="","",(AVERAGE(E158:E161)))</f>
        <v>106.91</v>
      </c>
      <c r="H161" s="30">
        <f>IF(E161="","",AVERAGE($E$10:E161))</f>
        <v>109.28072368421051</v>
      </c>
      <c r="I161" s="15"/>
      <c r="J161" s="15"/>
      <c r="K161" s="15"/>
      <c r="L161" s="15"/>
      <c r="M161" s="15"/>
      <c r="N161" s="15"/>
      <c r="O161" s="15"/>
      <c r="P161" s="15"/>
    </row>
    <row r="162" spans="1:16" s="14" customFormat="1" ht="13.5" x14ac:dyDescent="0.3">
      <c r="A162" s="13">
        <v>22</v>
      </c>
      <c r="B162" s="50">
        <v>42888</v>
      </c>
      <c r="C162" s="2">
        <f>IF(E162&gt;0,Dagoverzicht!A162,"")</f>
        <v>22</v>
      </c>
      <c r="D162" s="29">
        <v>137.41999999999999</v>
      </c>
      <c r="E162" s="12">
        <v>106.08</v>
      </c>
      <c r="F162" s="30">
        <f>IF(E162="","",AVERAGE(E158:E162))</f>
        <v>106.744</v>
      </c>
      <c r="G162" s="30">
        <f>IF(F158="","",(AVERAGE(E158:E162)))</f>
        <v>106.744</v>
      </c>
      <c r="H162" s="30">
        <f>IF(E162="","",AVERAGE($E$10:E162))</f>
        <v>109.25980392156863</v>
      </c>
      <c r="I162" s="15"/>
      <c r="J162" s="15"/>
      <c r="K162" s="15"/>
      <c r="L162" s="15"/>
      <c r="M162" s="15"/>
      <c r="N162" s="15"/>
      <c r="O162" s="15"/>
      <c r="P162" s="15"/>
    </row>
    <row r="163" spans="1:16" s="14" customFormat="1" ht="13.5" x14ac:dyDescent="0.3">
      <c r="A163" s="13">
        <v>22</v>
      </c>
      <c r="B163" s="50">
        <v>42889</v>
      </c>
      <c r="C163" s="2">
        <f>IF(E163&gt;0,Dagoverzicht!A163,"")</f>
        <v>22</v>
      </c>
      <c r="D163" s="29">
        <v>137.41999999999999</v>
      </c>
      <c r="E163" s="12">
        <v>105.26</v>
      </c>
      <c r="F163" s="30">
        <f>IF(E163="","",AVERAGE(E158:E163))</f>
        <v>106.49666666666667</v>
      </c>
      <c r="G163" s="30">
        <f>IF(F158="","",(AVERAGE(E158:E163)))</f>
        <v>106.49666666666667</v>
      </c>
      <c r="H163" s="30">
        <f>IF(E163="","",AVERAGE($E$10:E163))</f>
        <v>109.23383116883116</v>
      </c>
      <c r="I163" s="15"/>
      <c r="J163" s="15"/>
      <c r="K163" s="15"/>
      <c r="L163" s="15"/>
      <c r="M163" s="15"/>
      <c r="N163" s="15"/>
      <c r="O163" s="15"/>
      <c r="P163" s="15"/>
    </row>
    <row r="164" spans="1:16" s="14" customFormat="1" ht="13.5" x14ac:dyDescent="0.3">
      <c r="A164" s="13">
        <v>22</v>
      </c>
      <c r="B164" s="50">
        <v>42890</v>
      </c>
      <c r="C164" s="2">
        <f>IF(E164&gt;0,Dagoverzicht!A164,"")</f>
        <v>22</v>
      </c>
      <c r="D164" s="29">
        <v>137.41999999999999</v>
      </c>
      <c r="E164" s="12">
        <v>105.26</v>
      </c>
      <c r="F164" s="30">
        <f>IF(E164="","",AVERAGE(E158:E164))</f>
        <v>106.32000000000001</v>
      </c>
      <c r="G164" s="30">
        <f>IF(F158="","",(AVERAGE(E158:E164)))</f>
        <v>106.32000000000001</v>
      </c>
      <c r="H164" s="30">
        <f>IF(E164="","",AVERAGE($E$10:E164))</f>
        <v>109.20819354838707</v>
      </c>
      <c r="I164" s="15"/>
      <c r="J164" s="15"/>
      <c r="K164" s="15"/>
      <c r="L164" s="15"/>
      <c r="M164" s="15"/>
      <c r="N164" s="15"/>
      <c r="O164" s="15"/>
      <c r="P164" s="15"/>
    </row>
    <row r="165" spans="1:16" s="14" customFormat="1" ht="13.5" x14ac:dyDescent="0.3">
      <c r="A165" s="13">
        <v>23</v>
      </c>
      <c r="B165" s="50">
        <v>42891</v>
      </c>
      <c r="C165" s="2">
        <f>IF(E165&gt;0,Dagoverzicht!A165,"")</f>
        <v>23</v>
      </c>
      <c r="D165" s="29">
        <v>137.41999999999999</v>
      </c>
      <c r="E165" s="12">
        <v>105.26</v>
      </c>
      <c r="F165" s="30">
        <f>IF(E165="","",AVERAGE(E165:E165))</f>
        <v>105.26</v>
      </c>
      <c r="G165" s="30">
        <f>IF(E165="","",(AVERAGE(E165:E165)))</f>
        <v>105.26</v>
      </c>
      <c r="H165" s="30">
        <f>IF(E165="","",AVERAGE($E$10:E165))</f>
        <v>109.18288461538458</v>
      </c>
      <c r="I165" s="15"/>
      <c r="J165" s="15"/>
      <c r="K165" s="15"/>
      <c r="L165" s="15"/>
      <c r="M165" s="15"/>
      <c r="N165" s="15"/>
      <c r="O165" s="15"/>
      <c r="P165" s="15"/>
    </row>
    <row r="166" spans="1:16" s="14" customFormat="1" ht="13.5" x14ac:dyDescent="0.3">
      <c r="A166" s="13">
        <v>23</v>
      </c>
      <c r="B166" s="50">
        <v>42892</v>
      </c>
      <c r="C166" s="2">
        <f>IF(E166&gt;0,Dagoverzicht!A166,"")</f>
        <v>23</v>
      </c>
      <c r="D166" s="29">
        <v>137.41999999999999</v>
      </c>
      <c r="E166" s="12">
        <v>105.26</v>
      </c>
      <c r="F166" s="30">
        <f>IF(E166="","",AVERAGE(E165:E166))</f>
        <v>105.26</v>
      </c>
      <c r="G166" s="30">
        <f>IF(F165="","",(AVERAGE(E165:E166)))</f>
        <v>105.26</v>
      </c>
      <c r="H166" s="30">
        <f>IF(E166="","",AVERAGE($E$10:E166))</f>
        <v>109.15789808917194</v>
      </c>
      <c r="I166" s="15"/>
      <c r="J166" s="15"/>
      <c r="K166" s="15"/>
      <c r="L166" s="15"/>
      <c r="M166" s="15"/>
      <c r="N166" s="15"/>
      <c r="O166" s="15"/>
      <c r="P166" s="15"/>
    </row>
    <row r="167" spans="1:16" s="14" customFormat="1" ht="13.5" x14ac:dyDescent="0.3">
      <c r="A167" s="13">
        <v>23</v>
      </c>
      <c r="B167" s="50">
        <v>42893</v>
      </c>
      <c r="C167" s="2">
        <f>IF(E167&gt;0,Dagoverzicht!A167,"")</f>
        <v>23</v>
      </c>
      <c r="D167" s="29">
        <v>136.6</v>
      </c>
      <c r="E167" s="12">
        <v>105.26</v>
      </c>
      <c r="F167" s="30">
        <f>IF(E167="","",AVERAGE(E165:E167))</f>
        <v>105.26</v>
      </c>
      <c r="G167" s="30">
        <f>IF(F165="","",(AVERAGE(E165:E167)))</f>
        <v>105.26</v>
      </c>
      <c r="H167" s="30">
        <f>IF(E167="","",AVERAGE($E$10:E167))</f>
        <v>109.13322784810121</v>
      </c>
      <c r="I167" s="15"/>
      <c r="J167" s="15"/>
      <c r="K167" s="15"/>
      <c r="L167" s="15"/>
      <c r="M167" s="15"/>
      <c r="N167" s="15"/>
      <c r="O167" s="15"/>
      <c r="P167" s="15"/>
    </row>
    <row r="168" spans="1:16" s="14" customFormat="1" ht="13.5" x14ac:dyDescent="0.3">
      <c r="A168" s="13">
        <v>23</v>
      </c>
      <c r="B168" s="50">
        <v>42894</v>
      </c>
      <c r="C168" s="2">
        <f>IF(E168&gt;0,Dagoverzicht!A168,"")</f>
        <v>23</v>
      </c>
      <c r="D168" s="29">
        <v>136.6</v>
      </c>
      <c r="E168" s="12">
        <v>105.26</v>
      </c>
      <c r="F168" s="30">
        <f>IF(E168="","",AVERAGE(E165:E168))</f>
        <v>105.26</v>
      </c>
      <c r="G168" s="30">
        <f>IF(F165="","",(AVERAGE(E165:E168)))</f>
        <v>105.26</v>
      </c>
      <c r="H168" s="30">
        <f>IF(E168="","",AVERAGE($E$10:E168))</f>
        <v>109.10886792452824</v>
      </c>
      <c r="I168" s="15"/>
      <c r="J168" s="15"/>
      <c r="K168" s="15"/>
      <c r="L168" s="15"/>
      <c r="M168" s="15"/>
      <c r="N168" s="15"/>
      <c r="O168" s="15"/>
      <c r="P168" s="15"/>
    </row>
    <row r="169" spans="1:16" s="14" customFormat="1" ht="13.5" x14ac:dyDescent="0.3">
      <c r="A169" s="13">
        <v>23</v>
      </c>
      <c r="B169" s="50">
        <v>42895</v>
      </c>
      <c r="C169" s="2">
        <f>IF(E169&gt;0,Dagoverzicht!A169,"")</f>
        <v>23</v>
      </c>
      <c r="D169" s="29">
        <v>136.6</v>
      </c>
      <c r="E169" s="12">
        <v>105.26</v>
      </c>
      <c r="F169" s="30">
        <f>IF(E169="","",AVERAGE(E165:E169))</f>
        <v>105.26000000000002</v>
      </c>
      <c r="G169" s="30">
        <f>IF(F165="","",(AVERAGE(E165:E169)))</f>
        <v>105.26000000000002</v>
      </c>
      <c r="H169" s="30">
        <f>IF(E169="","",AVERAGE($E$10:E169))</f>
        <v>109.08481249999993</v>
      </c>
      <c r="I169" s="15"/>
      <c r="J169" s="15"/>
      <c r="K169" s="15"/>
      <c r="L169" s="15"/>
      <c r="M169" s="15"/>
      <c r="N169" s="15"/>
      <c r="O169" s="15"/>
      <c r="P169" s="15"/>
    </row>
    <row r="170" spans="1:16" s="14" customFormat="1" ht="13.5" x14ac:dyDescent="0.3">
      <c r="A170" s="13">
        <v>23</v>
      </c>
      <c r="B170" s="50">
        <v>42896</v>
      </c>
      <c r="C170" s="2">
        <f>IF(E170&gt;0,Dagoverzicht!A170,"")</f>
        <v>23</v>
      </c>
      <c r="D170" s="29">
        <v>136.6</v>
      </c>
      <c r="E170" s="12">
        <v>104.43</v>
      </c>
      <c r="F170" s="30">
        <f>IF(E170="","",AVERAGE(E165:E170))</f>
        <v>105.12166666666667</v>
      </c>
      <c r="G170" s="30">
        <f>IF(F165="","",(AVERAGE(E165:E170)))</f>
        <v>105.12166666666667</v>
      </c>
      <c r="H170" s="30">
        <f>IF(E170="","",AVERAGE($E$10:E170))</f>
        <v>109.05590062111794</v>
      </c>
      <c r="I170" s="15"/>
      <c r="J170" s="15"/>
      <c r="K170" s="15"/>
      <c r="L170" s="15"/>
      <c r="M170" s="15"/>
      <c r="N170" s="15"/>
      <c r="O170" s="15"/>
      <c r="P170" s="15"/>
    </row>
    <row r="171" spans="1:16" s="14" customFormat="1" ht="13.5" x14ac:dyDescent="0.3">
      <c r="A171" s="13">
        <v>23</v>
      </c>
      <c r="B171" s="50">
        <v>42897</v>
      </c>
      <c r="C171" s="2">
        <f>IF(E171&gt;0,Dagoverzicht!A171,"")</f>
        <v>23</v>
      </c>
      <c r="D171" s="29">
        <v>136.6</v>
      </c>
      <c r="E171" s="12">
        <v>104.43</v>
      </c>
      <c r="F171" s="30">
        <f>IF(E171="","",AVERAGE(E165:E171))</f>
        <v>105.02285714285715</v>
      </c>
      <c r="G171" s="30">
        <f>IF(F165="","",(AVERAGE(E165:E171)))</f>
        <v>105.02285714285715</v>
      </c>
      <c r="H171" s="30">
        <f>IF(E171="","",AVERAGE($E$10:E171))</f>
        <v>109.02734567901229</v>
      </c>
      <c r="I171" s="15"/>
      <c r="J171" s="15"/>
      <c r="K171" s="15"/>
      <c r="L171" s="15"/>
      <c r="M171" s="15"/>
      <c r="N171" s="15"/>
      <c r="O171" s="15"/>
      <c r="P171" s="15"/>
    </row>
    <row r="172" spans="1:16" s="14" customFormat="1" ht="13.5" x14ac:dyDescent="0.3">
      <c r="A172" s="13">
        <v>24</v>
      </c>
      <c r="B172" s="50">
        <v>42898</v>
      </c>
      <c r="C172" s="2">
        <f>IF(E172&gt;0,Dagoverzicht!A172,"")</f>
        <v>24</v>
      </c>
      <c r="D172" s="29">
        <v>136.6</v>
      </c>
      <c r="E172" s="12">
        <v>104.43</v>
      </c>
      <c r="F172" s="30">
        <f>IF(E172="","",AVERAGE(E172:E172))</f>
        <v>104.43</v>
      </c>
      <c r="G172" s="30">
        <f>IF(E172="","",(AVERAGE(E172:E172)))</f>
        <v>104.43</v>
      </c>
      <c r="H172" s="30">
        <f>IF(E172="","",AVERAGE($E$10:E172))</f>
        <v>108.99914110429441</v>
      </c>
      <c r="I172" s="15"/>
      <c r="J172" s="15"/>
      <c r="K172" s="15"/>
      <c r="L172" s="15"/>
      <c r="M172" s="15"/>
      <c r="N172" s="15"/>
      <c r="O172" s="15"/>
      <c r="P172" s="15"/>
    </row>
    <row r="173" spans="1:16" s="14" customFormat="1" ht="13.5" x14ac:dyDescent="0.3">
      <c r="A173" s="13">
        <v>24</v>
      </c>
      <c r="B173" s="50">
        <v>42899</v>
      </c>
      <c r="C173" s="2">
        <f>IF(E173&gt;0,Dagoverzicht!A173,"")</f>
        <v>24</v>
      </c>
      <c r="D173" s="29">
        <v>136.6</v>
      </c>
      <c r="E173" s="12">
        <v>104.43</v>
      </c>
      <c r="F173" s="30">
        <f>IF(E173="","",AVERAGE(E172:E173))</f>
        <v>104.43</v>
      </c>
      <c r="G173" s="30">
        <f>IF(F172="","",(AVERAGE(E172:E173)))</f>
        <v>104.43</v>
      </c>
      <c r="H173" s="30">
        <f>IF(E173="","",AVERAGE($E$10:E173))</f>
        <v>108.97128048780482</v>
      </c>
      <c r="I173" s="15"/>
      <c r="J173" s="15"/>
      <c r="K173" s="15"/>
      <c r="L173" s="15"/>
      <c r="M173" s="15"/>
      <c r="N173" s="15"/>
      <c r="O173" s="15"/>
      <c r="P173" s="15"/>
    </row>
    <row r="174" spans="1:16" s="14" customFormat="1" ht="13.5" x14ac:dyDescent="0.3">
      <c r="A174" s="13">
        <v>24</v>
      </c>
      <c r="B174" s="50">
        <v>42900</v>
      </c>
      <c r="C174" s="2">
        <f>IF(E174&gt;0,Dagoverzicht!A174,"")</f>
        <v>24</v>
      </c>
      <c r="D174" s="29">
        <v>136.6</v>
      </c>
      <c r="E174" s="12">
        <v>104.43</v>
      </c>
      <c r="F174" s="30">
        <f>IF(E174="","",AVERAGE(E172:E174))</f>
        <v>104.43</v>
      </c>
      <c r="G174" s="30">
        <f>IF(F172="","",(AVERAGE(E172:E174)))</f>
        <v>104.43</v>
      </c>
      <c r="H174" s="30">
        <f>IF(E174="","",AVERAGE($E$10:E174))</f>
        <v>108.94375757575752</v>
      </c>
      <c r="I174" s="15"/>
      <c r="J174" s="15"/>
      <c r="K174" s="15"/>
      <c r="L174" s="15"/>
      <c r="M174" s="15"/>
      <c r="N174" s="15"/>
      <c r="O174" s="15"/>
      <c r="P174" s="15"/>
    </row>
    <row r="175" spans="1:16" s="14" customFormat="1" ht="13.5" x14ac:dyDescent="0.3">
      <c r="A175" s="13">
        <v>24</v>
      </c>
      <c r="B175" s="50">
        <v>42901</v>
      </c>
      <c r="C175" s="2">
        <f>IF(E175&gt;0,Dagoverzicht!A175,"")</f>
        <v>24</v>
      </c>
      <c r="D175" s="29">
        <v>136.6</v>
      </c>
      <c r="E175" s="12">
        <v>104.43</v>
      </c>
      <c r="F175" s="30">
        <f>IF(E175="","",AVERAGE(E172:E175))</f>
        <v>104.43</v>
      </c>
      <c r="G175" s="30">
        <f>IF(F172="","",(AVERAGE(E172:E175)))</f>
        <v>104.43</v>
      </c>
      <c r="H175" s="30">
        <f>IF(E175="","",AVERAGE($E$10:E175))</f>
        <v>108.91656626506018</v>
      </c>
      <c r="I175" s="15"/>
      <c r="J175" s="15"/>
      <c r="K175" s="15"/>
      <c r="L175" s="15"/>
      <c r="M175" s="15"/>
      <c r="N175" s="15"/>
      <c r="O175" s="15"/>
      <c r="P175" s="15"/>
    </row>
    <row r="176" spans="1:16" s="14" customFormat="1" ht="13.5" x14ac:dyDescent="0.3">
      <c r="A176" s="13">
        <v>24</v>
      </c>
      <c r="B176" s="50">
        <v>42902</v>
      </c>
      <c r="C176" s="2">
        <f>IF(E176&gt;0,Dagoverzicht!A176,"")</f>
        <v>24</v>
      </c>
      <c r="D176" s="29">
        <v>136.6</v>
      </c>
      <c r="E176" s="12">
        <v>104.43</v>
      </c>
      <c r="F176" s="30">
        <f>IF(E176="","",AVERAGE(E172:E176))</f>
        <v>104.43000000000002</v>
      </c>
      <c r="G176" s="30">
        <f>IF(F172="","",(AVERAGE(E172:E176)))</f>
        <v>104.43000000000002</v>
      </c>
      <c r="H176" s="30">
        <f>IF(E176="","",AVERAGE($E$10:E176))</f>
        <v>108.88970059880234</v>
      </c>
      <c r="I176" s="15"/>
      <c r="J176" s="15"/>
      <c r="K176" s="15"/>
      <c r="L176" s="15"/>
      <c r="M176" s="15"/>
      <c r="N176" s="15"/>
      <c r="O176" s="15"/>
      <c r="P176" s="15"/>
    </row>
    <row r="177" spans="1:16" s="14" customFormat="1" ht="13.5" x14ac:dyDescent="0.3">
      <c r="A177" s="13">
        <v>24</v>
      </c>
      <c r="B177" s="50">
        <v>42903</v>
      </c>
      <c r="C177" s="2">
        <f>IF(E177&gt;0,Dagoverzicht!A177,"")</f>
        <v>24</v>
      </c>
      <c r="D177" s="29">
        <v>135.77000000000001</v>
      </c>
      <c r="E177" s="12">
        <v>103.6</v>
      </c>
      <c r="F177" s="30">
        <f>IF(E177="","",AVERAGE(E172:E177))</f>
        <v>104.29166666666669</v>
      </c>
      <c r="G177" s="30">
        <f>IF(F172="","",(AVERAGE(E172:E177)))</f>
        <v>104.29166666666669</v>
      </c>
      <c r="H177" s="30">
        <f>IF(E177="","",AVERAGE($E$10:E177))</f>
        <v>108.85821428571423</v>
      </c>
      <c r="I177" s="15"/>
      <c r="J177" s="15"/>
      <c r="K177" s="15"/>
      <c r="L177" s="15"/>
      <c r="M177" s="15"/>
      <c r="N177" s="15"/>
      <c r="O177" s="15"/>
      <c r="P177" s="15"/>
    </row>
    <row r="178" spans="1:16" s="14" customFormat="1" ht="13.5" x14ac:dyDescent="0.3">
      <c r="A178" s="13">
        <v>24</v>
      </c>
      <c r="B178" s="50">
        <v>42904</v>
      </c>
      <c r="C178" s="2">
        <f>IF(E178&gt;0,Dagoverzicht!A178,"")</f>
        <v>24</v>
      </c>
      <c r="D178" s="29">
        <v>135.77000000000001</v>
      </c>
      <c r="E178" s="12">
        <v>103.6</v>
      </c>
      <c r="F178" s="30">
        <f>IF(E178="","",AVERAGE(E172:E178))</f>
        <v>104.19285714285716</v>
      </c>
      <c r="G178" s="30">
        <f>IF(F172="","",(AVERAGE(E172:E178)))</f>
        <v>104.19285714285716</v>
      </c>
      <c r="H178" s="30">
        <f>IF(E178="","",AVERAGE($E$10:E178))</f>
        <v>108.8271005917159</v>
      </c>
      <c r="I178" s="15"/>
      <c r="J178" s="15"/>
      <c r="K178" s="15"/>
      <c r="L178" s="15"/>
      <c r="M178" s="15"/>
      <c r="N178" s="15"/>
      <c r="O178" s="15"/>
      <c r="P178" s="15"/>
    </row>
    <row r="179" spans="1:16" s="14" customFormat="1" ht="13.5" x14ac:dyDescent="0.3">
      <c r="A179" s="13">
        <v>25</v>
      </c>
      <c r="B179" s="50">
        <v>42905</v>
      </c>
      <c r="C179" s="2">
        <f>IF(E179&gt;0,Dagoverzicht!A179,"")</f>
        <v>25</v>
      </c>
      <c r="D179" s="29">
        <v>135.77000000000001</v>
      </c>
      <c r="E179" s="12">
        <v>103.6</v>
      </c>
      <c r="F179" s="30">
        <f>IF(E179="","",AVERAGE(E179:E179))</f>
        <v>103.6</v>
      </c>
      <c r="G179" s="30">
        <f>IF(E179="","",(AVERAGE(E179:E179)))</f>
        <v>103.6</v>
      </c>
      <c r="H179" s="30">
        <f>IF(E179="","",AVERAGE($E$10:E179))</f>
        <v>108.79635294117639</v>
      </c>
      <c r="I179" s="15"/>
      <c r="J179" s="15"/>
      <c r="K179" s="15"/>
      <c r="L179" s="15"/>
      <c r="M179" s="15"/>
      <c r="N179" s="15"/>
      <c r="O179" s="15"/>
      <c r="P179" s="15"/>
    </row>
    <row r="180" spans="1:16" s="14" customFormat="1" ht="13.5" x14ac:dyDescent="0.3">
      <c r="A180" s="13">
        <v>25</v>
      </c>
      <c r="B180" s="50">
        <v>42906</v>
      </c>
      <c r="C180" s="2">
        <f>IF(E180&gt;0,Dagoverzicht!A180,"")</f>
        <v>25</v>
      </c>
      <c r="D180" s="29">
        <v>135.77000000000001</v>
      </c>
      <c r="E180" s="12">
        <v>103.6</v>
      </c>
      <c r="F180" s="30">
        <f>IF(E180="","",AVERAGE(E179:E180))</f>
        <v>103.6</v>
      </c>
      <c r="G180" s="30">
        <f>IF(F179="","",(AVERAGE(E179:E180)))</f>
        <v>103.6</v>
      </c>
      <c r="H180" s="30">
        <f>IF(E180="","",AVERAGE($E$10:E180))</f>
        <v>108.76596491228061</v>
      </c>
      <c r="I180" s="15"/>
      <c r="J180" s="15"/>
      <c r="K180" s="15"/>
      <c r="L180" s="15"/>
      <c r="M180" s="15"/>
      <c r="N180" s="15"/>
      <c r="O180" s="15"/>
      <c r="P180" s="15"/>
    </row>
    <row r="181" spans="1:16" s="14" customFormat="1" ht="13.5" x14ac:dyDescent="0.3">
      <c r="A181" s="13">
        <v>25</v>
      </c>
      <c r="B181" s="50">
        <v>42907</v>
      </c>
      <c r="C181" s="2">
        <f>IF(E181&gt;0,Dagoverzicht!A181,"")</f>
        <v>25</v>
      </c>
      <c r="D181" s="29">
        <v>135.77000000000001</v>
      </c>
      <c r="E181" s="12">
        <v>103.6</v>
      </c>
      <c r="F181" s="30">
        <f>IF(E181="","",AVERAGE(E179:E181))</f>
        <v>103.59999999999998</v>
      </c>
      <c r="G181" s="30">
        <f>IF(F179="","",(AVERAGE(E179:E181)))</f>
        <v>103.59999999999998</v>
      </c>
      <c r="H181" s="30">
        <f>IF(E181="","",AVERAGE($E$10:E181))</f>
        <v>108.73593023255805</v>
      </c>
      <c r="I181" s="15"/>
      <c r="J181" s="15"/>
      <c r="K181" s="15"/>
      <c r="L181" s="15"/>
      <c r="M181" s="15"/>
      <c r="N181" s="15"/>
      <c r="O181" s="15"/>
      <c r="P181" s="15"/>
    </row>
    <row r="182" spans="1:16" s="14" customFormat="1" ht="13.5" x14ac:dyDescent="0.3">
      <c r="A182" s="13">
        <v>25</v>
      </c>
      <c r="B182" s="50">
        <v>42908</v>
      </c>
      <c r="C182" s="2">
        <f>IF(E182&gt;0,Dagoverzicht!A182,"")</f>
        <v>25</v>
      </c>
      <c r="D182" s="29">
        <v>134.94</v>
      </c>
      <c r="E182" s="12">
        <v>103.6</v>
      </c>
      <c r="F182" s="30">
        <f>IF(E182="","",AVERAGE(E179:E182))</f>
        <v>103.6</v>
      </c>
      <c r="G182" s="30">
        <f>IF(F179="","",(AVERAGE(E179:E182)))</f>
        <v>103.6</v>
      </c>
      <c r="H182" s="30">
        <f>IF(E182="","",AVERAGE($E$10:E182))</f>
        <v>108.70624277456638</v>
      </c>
      <c r="I182" s="15"/>
      <c r="J182" s="15"/>
      <c r="K182" s="15"/>
      <c r="L182" s="15"/>
      <c r="M182" s="15"/>
      <c r="N182" s="15"/>
      <c r="O182" s="15"/>
      <c r="P182" s="15"/>
    </row>
    <row r="183" spans="1:16" s="14" customFormat="1" ht="13.5" x14ac:dyDescent="0.3">
      <c r="A183" s="13">
        <v>25</v>
      </c>
      <c r="B183" s="50">
        <v>42909</v>
      </c>
      <c r="C183" s="2">
        <f>IF(E183&gt;0,Dagoverzicht!A183,"")</f>
        <v>25</v>
      </c>
      <c r="D183" s="29">
        <v>134.12</v>
      </c>
      <c r="E183" s="12">
        <v>102.78</v>
      </c>
      <c r="F183" s="30">
        <f>IF(E183="","",AVERAGE(E179:E183))</f>
        <v>103.43599999999999</v>
      </c>
      <c r="G183" s="30">
        <f>IF(F179="","",(AVERAGE(E179:E183)))</f>
        <v>103.43599999999999</v>
      </c>
      <c r="H183" s="30">
        <f>IF(E183="","",AVERAGE($E$10:E183))</f>
        <v>108.67218390804587</v>
      </c>
      <c r="I183" s="15"/>
      <c r="J183" s="15"/>
      <c r="K183" s="15"/>
      <c r="L183" s="15"/>
      <c r="M183" s="15"/>
      <c r="N183" s="15"/>
      <c r="O183" s="15"/>
      <c r="P183" s="15"/>
    </row>
    <row r="184" spans="1:16" s="14" customFormat="1" ht="13.5" x14ac:dyDescent="0.3">
      <c r="A184" s="13">
        <v>25</v>
      </c>
      <c r="B184" s="50">
        <v>42910</v>
      </c>
      <c r="C184" s="2">
        <f>IF(E184&gt;0,Dagoverzicht!A184,"")</f>
        <v>25</v>
      </c>
      <c r="D184" s="29">
        <v>134.12</v>
      </c>
      <c r="E184" s="12">
        <v>102.78</v>
      </c>
      <c r="F184" s="30">
        <f>IF(E184="","",AVERAGE(E179:E184))</f>
        <v>103.32666666666665</v>
      </c>
      <c r="G184" s="30">
        <f>IF(F179="","",(AVERAGE(E179:E184)))</f>
        <v>103.32666666666665</v>
      </c>
      <c r="H184" s="30">
        <f>IF(E184="","",AVERAGE($E$10:E184))</f>
        <v>108.63851428571417</v>
      </c>
      <c r="I184" s="15"/>
      <c r="J184" s="15"/>
      <c r="K184" s="15"/>
      <c r="L184" s="15"/>
      <c r="M184" s="15"/>
      <c r="N184" s="15"/>
      <c r="O184" s="15"/>
      <c r="P184" s="15"/>
    </row>
    <row r="185" spans="1:16" s="14" customFormat="1" ht="13.5" x14ac:dyDescent="0.3">
      <c r="A185" s="13">
        <v>25</v>
      </c>
      <c r="B185" s="50">
        <v>42911</v>
      </c>
      <c r="C185" s="2">
        <f>IF(E185&gt;0,Dagoverzicht!A185,"")</f>
        <v>25</v>
      </c>
      <c r="D185" s="29">
        <v>134.12</v>
      </c>
      <c r="E185" s="12">
        <v>102.78</v>
      </c>
      <c r="F185" s="30">
        <f>IF(E185="","",AVERAGE(E179:E185))</f>
        <v>103.24857142857141</v>
      </c>
      <c r="G185" s="30">
        <f>IF(F179="","",(AVERAGE(E179:E185)))</f>
        <v>103.24857142857141</v>
      </c>
      <c r="H185" s="30">
        <f>IF(E185="","",AVERAGE($E$10:E185))</f>
        <v>108.60522727272715</v>
      </c>
      <c r="I185" s="15"/>
      <c r="J185" s="15"/>
      <c r="K185" s="15"/>
      <c r="L185" s="15"/>
      <c r="M185" s="15"/>
      <c r="N185" s="15"/>
      <c r="O185" s="15"/>
      <c r="P185" s="15"/>
    </row>
    <row r="186" spans="1:16" s="14" customFormat="1" ht="13.5" x14ac:dyDescent="0.3">
      <c r="A186" s="13">
        <v>26</v>
      </c>
      <c r="B186" s="50">
        <v>42912</v>
      </c>
      <c r="C186" s="2">
        <f>IF(E186&gt;0,Dagoverzicht!A186,"")</f>
        <v>26</v>
      </c>
      <c r="D186" s="29">
        <v>134.12</v>
      </c>
      <c r="E186" s="12">
        <v>102.78</v>
      </c>
      <c r="F186" s="30">
        <f>IF(E186="","",AVERAGE(E186:E186))</f>
        <v>102.78</v>
      </c>
      <c r="G186" s="30">
        <f>IF(E186="","",(AVERAGE(E186:E186)))</f>
        <v>102.78</v>
      </c>
      <c r="H186" s="30">
        <f>IF(E186="","",AVERAGE($E$10:E186))</f>
        <v>108.57231638418067</v>
      </c>
      <c r="I186" s="15"/>
      <c r="J186" s="15"/>
      <c r="K186" s="15"/>
      <c r="L186" s="15"/>
      <c r="M186" s="15"/>
      <c r="N186" s="15"/>
      <c r="O186" s="15"/>
      <c r="P186" s="15"/>
    </row>
    <row r="187" spans="1:16" s="14" customFormat="1" ht="13.5" x14ac:dyDescent="0.3">
      <c r="A187" s="13">
        <v>26</v>
      </c>
      <c r="B187" s="50">
        <v>42913</v>
      </c>
      <c r="C187" s="2">
        <f>IF(E187&gt;0,Dagoverzicht!A187,"")</f>
        <v>26</v>
      </c>
      <c r="D187" s="29">
        <v>134.94</v>
      </c>
      <c r="E187" s="12">
        <v>102.78</v>
      </c>
      <c r="F187" s="30">
        <f>IF(E187="","",AVERAGE(E186:E187))</f>
        <v>102.78</v>
      </c>
      <c r="G187" s="30">
        <f>IF(F186="","",(AVERAGE(E186:E187)))</f>
        <v>102.78</v>
      </c>
      <c r="H187" s="30">
        <f>IF(E187="","",AVERAGE($E$10:E187))</f>
        <v>108.53977528089874</v>
      </c>
      <c r="I187" s="15"/>
      <c r="J187" s="15"/>
      <c r="K187" s="15"/>
      <c r="L187" s="15"/>
      <c r="M187" s="15"/>
      <c r="N187" s="15"/>
      <c r="O187" s="15"/>
      <c r="P187" s="15"/>
    </row>
    <row r="188" spans="1:16" s="14" customFormat="1" ht="13.5" x14ac:dyDescent="0.3">
      <c r="A188" s="13">
        <v>26</v>
      </c>
      <c r="B188" s="50">
        <v>42914</v>
      </c>
      <c r="C188" s="2">
        <f>IF(E188&gt;0,Dagoverzicht!A188,"")</f>
        <v>26</v>
      </c>
      <c r="D188" s="29">
        <v>134.12</v>
      </c>
      <c r="E188" s="12">
        <v>102.78</v>
      </c>
      <c r="F188" s="30">
        <f>IF(E188="","",AVERAGE(E186:E188))</f>
        <v>102.78000000000002</v>
      </c>
      <c r="G188" s="30">
        <f>IF(F186="","",(AVERAGE(E186:E188)))</f>
        <v>102.78000000000002</v>
      </c>
      <c r="H188" s="30">
        <f>IF(E188="","",AVERAGE($E$10:E188))</f>
        <v>108.50759776536299</v>
      </c>
      <c r="I188" s="15"/>
      <c r="J188" s="15"/>
      <c r="K188" s="15"/>
      <c r="L188" s="15"/>
      <c r="M188" s="15"/>
      <c r="N188" s="15"/>
      <c r="O188" s="15"/>
      <c r="P188" s="15"/>
    </row>
    <row r="189" spans="1:16" s="14" customFormat="1" ht="13.5" x14ac:dyDescent="0.3">
      <c r="A189" s="13">
        <v>26</v>
      </c>
      <c r="B189" s="50">
        <v>42915</v>
      </c>
      <c r="C189" s="2">
        <f>IF(E189&gt;0,Dagoverzicht!A189,"")</f>
        <v>26</v>
      </c>
      <c r="D189" s="29">
        <v>134.12</v>
      </c>
      <c r="E189" s="12">
        <v>102.78</v>
      </c>
      <c r="F189" s="30">
        <f>IF(E189="","",AVERAGE(E186:E189))</f>
        <v>102.78</v>
      </c>
      <c r="G189" s="30">
        <f>IF(F186="","",(AVERAGE(E186:E189)))</f>
        <v>102.78</v>
      </c>
      <c r="H189" s="30">
        <f>IF(E189="","",AVERAGE($E$10:E189))</f>
        <v>108.47577777777764</v>
      </c>
      <c r="I189" s="15"/>
      <c r="J189" s="15"/>
      <c r="K189" s="15"/>
      <c r="L189" s="15"/>
      <c r="M189" s="15"/>
      <c r="N189" s="15"/>
      <c r="O189" s="15"/>
      <c r="P189" s="15"/>
    </row>
    <row r="190" spans="1:16" s="14" customFormat="1" ht="13.5" x14ac:dyDescent="0.3">
      <c r="A190" s="13">
        <v>26</v>
      </c>
      <c r="B190" s="50">
        <v>42916</v>
      </c>
      <c r="C190" s="2">
        <f>IF(E190&gt;0,Dagoverzicht!A190,"")</f>
        <v>26</v>
      </c>
      <c r="D190" s="29">
        <v>134.94</v>
      </c>
      <c r="E190" s="12">
        <v>103.6</v>
      </c>
      <c r="F190" s="30">
        <f>IF(E190="","",AVERAGE(E186:E190))</f>
        <v>102.944</v>
      </c>
      <c r="G190" s="30">
        <f>IF(F186="","",(AVERAGE(E186:E190)))</f>
        <v>102.944</v>
      </c>
      <c r="H190" s="30">
        <f>IF(E190="","",AVERAGE($E$10:E190))</f>
        <v>108.44883977900537</v>
      </c>
      <c r="I190" s="15"/>
      <c r="J190" s="15"/>
      <c r="K190" s="15"/>
      <c r="L190" s="15"/>
      <c r="M190" s="15"/>
      <c r="N190" s="15"/>
      <c r="O190" s="15"/>
      <c r="P190" s="15"/>
    </row>
    <row r="191" spans="1:16" s="14" customFormat="1" ht="13.5" x14ac:dyDescent="0.3">
      <c r="A191" s="13">
        <v>26</v>
      </c>
      <c r="B191" s="50">
        <v>42917</v>
      </c>
      <c r="C191" s="2">
        <f>IF(E191&gt;0,Dagoverzicht!A191,"")</f>
        <v>26</v>
      </c>
      <c r="D191" s="29">
        <v>134.12</v>
      </c>
      <c r="E191" s="12">
        <v>103.6</v>
      </c>
      <c r="F191" s="30">
        <f>IF(E191="","",AVERAGE(E186:E191))</f>
        <v>103.05333333333334</v>
      </c>
      <c r="G191" s="30">
        <f>IF(F186="","",(AVERAGE(E186:E191)))</f>
        <v>103.05333333333334</v>
      </c>
      <c r="H191" s="30">
        <f>IF(E191="","",AVERAGE($E$10:E191))</f>
        <v>108.42219780219764</v>
      </c>
      <c r="I191" s="15"/>
      <c r="J191" s="15"/>
      <c r="K191" s="15"/>
      <c r="L191" s="15"/>
      <c r="M191" s="15"/>
      <c r="N191" s="15"/>
      <c r="O191" s="15"/>
      <c r="P191" s="15"/>
    </row>
    <row r="192" spans="1:16" s="14" customFormat="1" ht="13.5" x14ac:dyDescent="0.3">
      <c r="A192" s="13">
        <v>26</v>
      </c>
      <c r="B192" s="50">
        <v>42918</v>
      </c>
      <c r="C192" s="2">
        <f>IF(E192&gt;0,Dagoverzicht!A192,"")</f>
        <v>26</v>
      </c>
      <c r="D192" s="29">
        <v>134.12</v>
      </c>
      <c r="E192" s="12">
        <v>103.6</v>
      </c>
      <c r="F192" s="30">
        <f>IF(E192="","",AVERAGE(E186:E192))</f>
        <v>103.13142857142859</v>
      </c>
      <c r="G192" s="30">
        <f>IF(F186="","",(AVERAGE(E186:E192)))</f>
        <v>103.13142857142859</v>
      </c>
      <c r="H192" s="30">
        <f>IF(E192="","",AVERAGE($E$10:E192))</f>
        <v>108.39584699453535</v>
      </c>
      <c r="I192" s="15"/>
      <c r="J192" s="15"/>
      <c r="K192" s="15"/>
      <c r="L192" s="15"/>
      <c r="M192" s="15"/>
      <c r="N192" s="15"/>
      <c r="O192" s="15"/>
      <c r="P192" s="15"/>
    </row>
    <row r="193" spans="1:16" s="14" customFormat="1" ht="13.5" x14ac:dyDescent="0.3">
      <c r="A193" s="13">
        <v>27</v>
      </c>
      <c r="B193" s="50">
        <v>42919</v>
      </c>
      <c r="C193" s="2">
        <f>IF(E193&gt;0,Dagoverzicht!A193,"")</f>
        <v>27</v>
      </c>
      <c r="D193" s="29">
        <v>134.12</v>
      </c>
      <c r="E193" s="12">
        <v>103.6</v>
      </c>
      <c r="F193" s="30">
        <f>IF(E193="","",AVERAGE(E193:E193))</f>
        <v>103.6</v>
      </c>
      <c r="G193" s="30">
        <f>IF(E193="","",(AVERAGE(E193:E193)))</f>
        <v>103.6</v>
      </c>
      <c r="H193" s="30">
        <f>IF(E193="","",AVERAGE($E$10:E193))</f>
        <v>108.36978260869547</v>
      </c>
      <c r="I193" s="15"/>
      <c r="J193" s="15"/>
      <c r="K193" s="15"/>
      <c r="L193" s="15"/>
      <c r="M193" s="15"/>
      <c r="N193" s="15"/>
      <c r="O193" s="15"/>
      <c r="P193" s="15"/>
    </row>
    <row r="194" spans="1:16" s="14" customFormat="1" ht="13.5" x14ac:dyDescent="0.3">
      <c r="A194" s="13">
        <v>27</v>
      </c>
      <c r="B194" s="50">
        <v>42920</v>
      </c>
      <c r="C194" s="2">
        <f>IF(E194&gt;0,Dagoverzicht!A194,"")</f>
        <v>27</v>
      </c>
      <c r="D194" s="29">
        <v>134.12</v>
      </c>
      <c r="E194" s="12">
        <v>103.6</v>
      </c>
      <c r="F194" s="30">
        <f>IF(E194="","",AVERAGE(E193:E194))</f>
        <v>103.6</v>
      </c>
      <c r="G194" s="30">
        <f>IF(F193="","",(AVERAGE(E193:E194)))</f>
        <v>103.6</v>
      </c>
      <c r="H194" s="30">
        <f>IF(E194="","",AVERAGE($E$10:E194))</f>
        <v>108.34399999999982</v>
      </c>
      <c r="I194" s="15"/>
      <c r="J194" s="15"/>
      <c r="K194" s="15"/>
      <c r="L194" s="15"/>
      <c r="M194" s="15"/>
      <c r="N194" s="15"/>
      <c r="O194" s="15"/>
      <c r="P194" s="15"/>
    </row>
    <row r="195" spans="1:16" s="14" customFormat="1" ht="13.5" x14ac:dyDescent="0.3">
      <c r="A195" s="13">
        <v>27</v>
      </c>
      <c r="B195" s="50">
        <v>42921</v>
      </c>
      <c r="C195" s="2">
        <f>IF(E195&gt;0,Dagoverzicht!A195,"")</f>
        <v>27</v>
      </c>
      <c r="D195" s="29">
        <v>134.94</v>
      </c>
      <c r="E195" s="12">
        <v>104.43</v>
      </c>
      <c r="F195" s="30">
        <f>IF(E195="","",AVERAGE(E193:E195))</f>
        <v>103.87666666666667</v>
      </c>
      <c r="G195" s="30">
        <f>IF(F193="","",(AVERAGE(E193:E195)))</f>
        <v>103.87666666666667</v>
      </c>
      <c r="H195" s="30">
        <f>IF(E195="","",AVERAGE($E$10:E195))</f>
        <v>108.32295698924713</v>
      </c>
      <c r="I195" s="15"/>
      <c r="J195" s="15"/>
      <c r="K195" s="15"/>
      <c r="L195" s="15"/>
      <c r="M195" s="15"/>
      <c r="N195" s="15"/>
      <c r="O195" s="15"/>
      <c r="P195" s="15"/>
    </row>
    <row r="196" spans="1:16" s="14" customFormat="1" ht="13.5" x14ac:dyDescent="0.3">
      <c r="A196" s="13">
        <v>27</v>
      </c>
      <c r="B196" s="50">
        <v>42922</v>
      </c>
      <c r="C196" s="2">
        <f>IF(E196&gt;0,Dagoverzicht!A196,"")</f>
        <v>27</v>
      </c>
      <c r="D196" s="29">
        <v>134.94</v>
      </c>
      <c r="E196" s="12">
        <v>104.43</v>
      </c>
      <c r="F196" s="30">
        <f>IF(E196="","",AVERAGE(E193:E196))</f>
        <v>104.015</v>
      </c>
      <c r="G196" s="30">
        <f>IF(F193="","",(AVERAGE(E193:E196)))</f>
        <v>104.015</v>
      </c>
      <c r="H196" s="30">
        <f>IF(E196="","",AVERAGE($E$10:E196))</f>
        <v>108.30213903743298</v>
      </c>
      <c r="I196" s="15"/>
      <c r="J196" s="15"/>
      <c r="K196" s="15"/>
      <c r="L196" s="15"/>
      <c r="M196" s="15"/>
      <c r="N196" s="15"/>
      <c r="O196" s="15"/>
      <c r="P196" s="15"/>
    </row>
    <row r="197" spans="1:16" s="14" customFormat="1" ht="13.5" x14ac:dyDescent="0.3">
      <c r="A197" s="13">
        <v>27</v>
      </c>
      <c r="B197" s="50">
        <v>42923</v>
      </c>
      <c r="C197" s="2">
        <f>IF(E197&gt;0,Dagoverzicht!A197,"")</f>
        <v>27</v>
      </c>
      <c r="D197" s="29">
        <v>134.94</v>
      </c>
      <c r="E197" s="12">
        <v>104.43</v>
      </c>
      <c r="F197" s="30">
        <f>IF(E197="","",AVERAGE(E193:E197))</f>
        <v>104.098</v>
      </c>
      <c r="G197" s="30">
        <f>IF(F193="","",(AVERAGE(E193:E197)))</f>
        <v>104.098</v>
      </c>
      <c r="H197" s="30">
        <f>IF(E197="","",AVERAGE($E$10:E197))</f>
        <v>108.28154255319131</v>
      </c>
      <c r="I197" s="15"/>
      <c r="J197" s="15"/>
      <c r="K197" s="15"/>
      <c r="L197" s="15"/>
      <c r="M197" s="15"/>
      <c r="N197" s="15"/>
      <c r="O197" s="15"/>
      <c r="P197" s="15"/>
    </row>
    <row r="198" spans="1:16" s="14" customFormat="1" ht="13.5" x14ac:dyDescent="0.3">
      <c r="A198" s="13">
        <v>27</v>
      </c>
      <c r="B198" s="50">
        <v>42924</v>
      </c>
      <c r="C198" s="2">
        <f>IF(E198&gt;0,Dagoverzicht!A198,"")</f>
        <v>27</v>
      </c>
      <c r="D198" s="29">
        <v>134.12</v>
      </c>
      <c r="E198" s="12">
        <v>103.6</v>
      </c>
      <c r="F198" s="30">
        <f>IF(E198="","",AVERAGE(E193:E198))</f>
        <v>104.015</v>
      </c>
      <c r="G198" s="30">
        <f>IF(F193="","",(AVERAGE(E193:E198)))</f>
        <v>104.015</v>
      </c>
      <c r="H198" s="30">
        <f>IF(E198="","",AVERAGE($E$10:E198))</f>
        <v>108.25677248677231</v>
      </c>
      <c r="I198" s="15"/>
      <c r="J198" s="15"/>
      <c r="K198" s="15"/>
      <c r="L198" s="15"/>
      <c r="M198" s="15"/>
      <c r="N198" s="15"/>
      <c r="O198" s="15"/>
      <c r="P198" s="15"/>
    </row>
    <row r="199" spans="1:16" s="14" customFormat="1" ht="13.5" x14ac:dyDescent="0.3">
      <c r="A199" s="13">
        <v>27</v>
      </c>
      <c r="B199" s="50">
        <v>42925</v>
      </c>
      <c r="C199" s="2">
        <f>IF(E199&gt;0,Dagoverzicht!A199,"")</f>
        <v>27</v>
      </c>
      <c r="D199" s="29">
        <v>134.12</v>
      </c>
      <c r="E199" s="12">
        <v>103.6</v>
      </c>
      <c r="F199" s="30">
        <f>IF(E199="","",AVERAGE(E193:E199))</f>
        <v>103.95571428571429</v>
      </c>
      <c r="G199" s="30">
        <f>IF(F193="","",(AVERAGE(E193:E199)))</f>
        <v>103.95571428571429</v>
      </c>
      <c r="H199" s="30">
        <f>IF(E199="","",AVERAGE($E$10:E199))</f>
        <v>108.23226315789455</v>
      </c>
      <c r="I199" s="15"/>
      <c r="J199" s="15"/>
      <c r="K199" s="15"/>
      <c r="L199" s="15"/>
      <c r="M199" s="15"/>
      <c r="N199" s="15"/>
      <c r="O199" s="15"/>
      <c r="P199" s="15"/>
    </row>
    <row r="200" spans="1:16" s="14" customFormat="1" ht="13.5" x14ac:dyDescent="0.3">
      <c r="A200" s="13">
        <v>28</v>
      </c>
      <c r="B200" s="50">
        <v>42926</v>
      </c>
      <c r="C200" s="2">
        <f>IF(E200&gt;0,Dagoverzicht!A200,"")</f>
        <v>28</v>
      </c>
      <c r="D200" s="29">
        <v>134.12</v>
      </c>
      <c r="E200" s="12">
        <v>103.6</v>
      </c>
      <c r="F200" s="30">
        <f>IF(E200="","",AVERAGE(E200:E200))</f>
        <v>103.6</v>
      </c>
      <c r="G200" s="30">
        <f>IF(E200="","",(AVERAGE(E200:E200)))</f>
        <v>103.6</v>
      </c>
      <c r="H200" s="30">
        <f>IF(E200="","",AVERAGE($E$10:E200))</f>
        <v>108.20801047120399</v>
      </c>
      <c r="I200" s="15"/>
      <c r="J200" s="15"/>
      <c r="K200" s="15"/>
      <c r="L200" s="15"/>
      <c r="M200" s="15"/>
      <c r="N200" s="15"/>
      <c r="O200" s="15"/>
      <c r="P200" s="15"/>
    </row>
    <row r="201" spans="1:16" s="14" customFormat="1" ht="13.5" x14ac:dyDescent="0.3">
      <c r="A201" s="13">
        <v>28</v>
      </c>
      <c r="B201" s="50">
        <v>42927</v>
      </c>
      <c r="C201" s="2">
        <f>IF(E201&gt;0,Dagoverzicht!A201,"")</f>
        <v>28</v>
      </c>
      <c r="D201" s="29">
        <v>134.12</v>
      </c>
      <c r="E201" s="12">
        <v>103.6</v>
      </c>
      <c r="F201" s="30">
        <f>IF(E201="","",AVERAGE(E200:E201))</f>
        <v>103.6</v>
      </c>
      <c r="G201" s="30">
        <f>IF(F200="","",(AVERAGE(E200:E201)))</f>
        <v>103.6</v>
      </c>
      <c r="H201" s="30">
        <f>IF(E201="","",AVERAGE($E$10:E201))</f>
        <v>108.18401041666647</v>
      </c>
      <c r="I201" s="15"/>
      <c r="J201" s="15"/>
      <c r="K201" s="15"/>
      <c r="L201" s="15"/>
      <c r="M201" s="15"/>
      <c r="N201" s="15"/>
      <c r="O201" s="15"/>
      <c r="P201" s="15"/>
    </row>
    <row r="202" spans="1:16" s="14" customFormat="1" ht="13.5" x14ac:dyDescent="0.3">
      <c r="A202" s="13">
        <v>28</v>
      </c>
      <c r="B202" s="50">
        <v>42928</v>
      </c>
      <c r="C202" s="2">
        <f>IF(E202&gt;0,Dagoverzicht!A202,"")</f>
        <v>28</v>
      </c>
      <c r="D202" s="29">
        <v>133.29</v>
      </c>
      <c r="E202" s="12">
        <v>102.78</v>
      </c>
      <c r="F202" s="30">
        <f>IF(E202="","",AVERAGE(E200:E202))</f>
        <v>103.32666666666667</v>
      </c>
      <c r="G202" s="30">
        <f>IF(F200="","",(AVERAGE(E200:E202)))</f>
        <v>103.32666666666667</v>
      </c>
      <c r="H202" s="30">
        <f>IF(E202="","",AVERAGE($E$10:E202))</f>
        <v>108.15601036269409</v>
      </c>
      <c r="I202" s="15"/>
      <c r="J202" s="15"/>
      <c r="K202" s="15"/>
      <c r="L202" s="15"/>
      <c r="M202" s="15"/>
      <c r="N202" s="15"/>
      <c r="O202" s="15"/>
      <c r="P202" s="15"/>
    </row>
    <row r="203" spans="1:16" s="14" customFormat="1" ht="13.5" x14ac:dyDescent="0.3">
      <c r="A203" s="13">
        <v>28</v>
      </c>
      <c r="B203" s="50">
        <v>42929</v>
      </c>
      <c r="C203" s="2">
        <f>IF(E203&gt;0,Dagoverzicht!A203,"")</f>
        <v>28</v>
      </c>
      <c r="D203" s="29">
        <v>134.12</v>
      </c>
      <c r="E203" s="12">
        <v>103.6</v>
      </c>
      <c r="F203" s="30">
        <f>IF(E203="","",AVERAGE(E200:E203))</f>
        <v>103.39500000000001</v>
      </c>
      <c r="G203" s="30">
        <f>IF(F200="","",(AVERAGE(E200:E203)))</f>
        <v>103.39500000000001</v>
      </c>
      <c r="H203" s="30">
        <f>IF(E203="","",AVERAGE($E$10:E203))</f>
        <v>108.13252577319567</v>
      </c>
      <c r="I203" s="15"/>
      <c r="J203" s="15"/>
      <c r="K203" s="15"/>
      <c r="L203" s="15"/>
      <c r="M203" s="15"/>
      <c r="N203" s="15"/>
      <c r="O203" s="15"/>
      <c r="P203" s="15"/>
    </row>
    <row r="204" spans="1:16" s="14" customFormat="1" ht="13.5" x14ac:dyDescent="0.3">
      <c r="A204" s="13">
        <v>28</v>
      </c>
      <c r="B204" s="50">
        <v>42930</v>
      </c>
      <c r="C204" s="2">
        <f>IF(E204&gt;0,Dagoverzicht!A204,"")</f>
        <v>28</v>
      </c>
      <c r="D204" s="29">
        <v>134.12</v>
      </c>
      <c r="E204" s="12">
        <v>103.6</v>
      </c>
      <c r="F204" s="30">
        <f>IF(E204="","",AVERAGE(E200:E204))</f>
        <v>103.43600000000001</v>
      </c>
      <c r="G204" s="30">
        <f>IF(F200="","",(AVERAGE(E200:E204)))</f>
        <v>103.43600000000001</v>
      </c>
      <c r="H204" s="30">
        <f>IF(E204="","",AVERAGE($E$10:E204))</f>
        <v>108.10928205128184</v>
      </c>
      <c r="I204" s="15"/>
      <c r="J204" s="15"/>
      <c r="K204" s="15"/>
      <c r="L204" s="15"/>
      <c r="M204" s="15"/>
      <c r="N204" s="15"/>
      <c r="O204" s="15"/>
      <c r="P204" s="15"/>
    </row>
    <row r="205" spans="1:16" s="14" customFormat="1" ht="13.5" x14ac:dyDescent="0.3">
      <c r="A205" s="13">
        <v>28</v>
      </c>
      <c r="B205" s="50">
        <v>42931</v>
      </c>
      <c r="C205" s="2">
        <f>IF(E205&gt;0,Dagoverzicht!A205,"")</f>
        <v>28</v>
      </c>
      <c r="D205" s="29">
        <v>134.12</v>
      </c>
      <c r="E205" s="12">
        <v>103.6</v>
      </c>
      <c r="F205" s="30">
        <f>IF(E205="","",AVERAGE(E200:E205))</f>
        <v>103.46333333333335</v>
      </c>
      <c r="G205" s="30">
        <f>IF(F200="","",(AVERAGE(E200:E205)))</f>
        <v>103.46333333333335</v>
      </c>
      <c r="H205" s="30">
        <f>IF(E205="","",AVERAGE($E$10:E205))</f>
        <v>108.08627551020386</v>
      </c>
      <c r="I205" s="15"/>
      <c r="J205" s="15"/>
      <c r="K205" s="15"/>
      <c r="L205" s="15"/>
      <c r="M205" s="15"/>
      <c r="N205" s="15"/>
      <c r="O205" s="15"/>
      <c r="P205" s="15"/>
    </row>
    <row r="206" spans="1:16" s="14" customFormat="1" ht="13.5" x14ac:dyDescent="0.3">
      <c r="A206" s="13">
        <v>28</v>
      </c>
      <c r="B206" s="50">
        <v>42932</v>
      </c>
      <c r="C206" s="2">
        <f>IF(E206&gt;0,Dagoverzicht!A206,"")</f>
        <v>28</v>
      </c>
      <c r="D206" s="29">
        <v>134.12</v>
      </c>
      <c r="E206" s="12">
        <v>103.6</v>
      </c>
      <c r="F206" s="30">
        <f>IF(E206="","",AVERAGE(E200:E206))</f>
        <v>103.48285714285716</v>
      </c>
      <c r="G206" s="30">
        <f>IF(F200="","",(AVERAGE(E200:E206)))</f>
        <v>103.48285714285716</v>
      </c>
      <c r="H206" s="30">
        <f>IF(E206="","",AVERAGE($E$10:E206))</f>
        <v>108.06350253807084</v>
      </c>
      <c r="I206" s="15"/>
      <c r="J206" s="15"/>
      <c r="K206" s="15"/>
      <c r="L206" s="15"/>
      <c r="M206" s="15"/>
      <c r="N206" s="15"/>
      <c r="O206" s="15"/>
      <c r="P206" s="15"/>
    </row>
    <row r="207" spans="1:16" s="14" customFormat="1" ht="13.5" x14ac:dyDescent="0.3">
      <c r="A207" s="13">
        <v>29</v>
      </c>
      <c r="B207" s="50">
        <v>42933</v>
      </c>
      <c r="C207" s="2">
        <f>IF(E207&gt;0,Dagoverzicht!A207,"")</f>
        <v>29</v>
      </c>
      <c r="D207" s="29">
        <v>134.12</v>
      </c>
      <c r="E207" s="12">
        <v>103.6</v>
      </c>
      <c r="F207" s="30">
        <f>IF(E207="","",AVERAGE(E207:E207))</f>
        <v>103.6</v>
      </c>
      <c r="G207" s="30">
        <f>IF(E207="","",(AVERAGE(E207:E207)))</f>
        <v>103.6</v>
      </c>
      <c r="H207" s="30">
        <f>IF(E207="","",AVERAGE($E$10:E207))</f>
        <v>108.04095959595936</v>
      </c>
      <c r="I207" s="15"/>
      <c r="J207" s="15"/>
      <c r="K207" s="15"/>
      <c r="L207" s="15"/>
      <c r="M207" s="15"/>
      <c r="N207" s="15"/>
      <c r="O207" s="15"/>
      <c r="P207" s="15"/>
    </row>
    <row r="208" spans="1:16" s="14" customFormat="1" ht="13.5" x14ac:dyDescent="0.3">
      <c r="A208" s="13">
        <v>29</v>
      </c>
      <c r="B208" s="50">
        <v>42934</v>
      </c>
      <c r="C208" s="2">
        <f>IF(E208&gt;0,Dagoverzicht!A208,"")</f>
        <v>29</v>
      </c>
      <c r="D208" s="29">
        <v>134.94</v>
      </c>
      <c r="E208" s="12">
        <v>104.43</v>
      </c>
      <c r="F208" s="30">
        <f>IF(E208="","",AVERAGE(E207:E208))</f>
        <v>104.015</v>
      </c>
      <c r="G208" s="30">
        <f>IF(F207="","",(AVERAGE(E207:E208)))</f>
        <v>104.015</v>
      </c>
      <c r="H208" s="30">
        <f>IF(E208="","",AVERAGE($E$10:E208))</f>
        <v>108.02281407035153</v>
      </c>
      <c r="I208" s="15"/>
      <c r="J208" s="15"/>
      <c r="K208" s="15"/>
      <c r="L208" s="15"/>
      <c r="M208" s="15"/>
      <c r="N208" s="15"/>
      <c r="O208" s="15"/>
      <c r="P208" s="15"/>
    </row>
    <row r="209" spans="1:16" s="14" customFormat="1" ht="13.5" x14ac:dyDescent="0.3">
      <c r="A209" s="13">
        <v>29</v>
      </c>
      <c r="B209" s="50">
        <v>42935</v>
      </c>
      <c r="C209" s="2">
        <f>IF(E209&gt;0,Dagoverzicht!A209,"")</f>
        <v>29</v>
      </c>
      <c r="D209" s="29">
        <v>134.94</v>
      </c>
      <c r="E209" s="12">
        <v>104.43</v>
      </c>
      <c r="F209" s="30">
        <f>IF(E209="","",AVERAGE(E207:E209))</f>
        <v>104.15333333333335</v>
      </c>
      <c r="G209" s="30">
        <f>IF(F207="","",(AVERAGE(E207:E209)))</f>
        <v>104.15333333333335</v>
      </c>
      <c r="H209" s="30">
        <f>IF(E209="","",AVERAGE($E$10:E209))</f>
        <v>108.00484999999976</v>
      </c>
      <c r="I209" s="15"/>
      <c r="J209" s="15"/>
      <c r="K209" s="15"/>
      <c r="L209" s="15"/>
      <c r="M209" s="15"/>
      <c r="N209" s="15"/>
      <c r="O209" s="15"/>
      <c r="P209" s="15"/>
    </row>
    <row r="210" spans="1:16" s="14" customFormat="1" ht="13.5" x14ac:dyDescent="0.3">
      <c r="A210" s="13">
        <v>29</v>
      </c>
      <c r="B210" s="50">
        <v>42936</v>
      </c>
      <c r="C210" s="2">
        <f>IF(E210&gt;0,Dagoverzicht!A210,"")</f>
        <v>29</v>
      </c>
      <c r="D210" s="29">
        <v>134.94</v>
      </c>
      <c r="E210" s="12">
        <v>104.43</v>
      </c>
      <c r="F210" s="30">
        <f>IF(E210="","",AVERAGE(E207:E210))</f>
        <v>104.22250000000001</v>
      </c>
      <c r="G210" s="30">
        <f>IF(F207="","",(AVERAGE(E207:E210)))</f>
        <v>104.22250000000001</v>
      </c>
      <c r="H210" s="30">
        <f>IF(E210="","",AVERAGE($E$10:E210))</f>
        <v>107.98706467661668</v>
      </c>
      <c r="I210" s="15"/>
      <c r="J210" s="15"/>
      <c r="K210" s="15"/>
      <c r="L210" s="15"/>
      <c r="M210" s="15"/>
      <c r="N210" s="15"/>
      <c r="O210" s="15"/>
      <c r="P210" s="15"/>
    </row>
    <row r="211" spans="1:16" s="14" customFormat="1" ht="13.5" x14ac:dyDescent="0.3">
      <c r="A211" s="13">
        <v>29</v>
      </c>
      <c r="B211" s="50">
        <v>42937</v>
      </c>
      <c r="C211" s="2">
        <f>IF(E211&gt;0,Dagoverzicht!A211,"")</f>
        <v>29</v>
      </c>
      <c r="D211" s="29">
        <v>134.94</v>
      </c>
      <c r="E211" s="12">
        <v>105.26</v>
      </c>
      <c r="F211" s="30">
        <f>IF(E211="","",AVERAGE(E207:E211))</f>
        <v>104.43000000000002</v>
      </c>
      <c r="G211" s="30">
        <f>IF(F207="","",(AVERAGE(E207:E211)))</f>
        <v>104.43000000000002</v>
      </c>
      <c r="H211" s="30">
        <f>IF(E211="","",AVERAGE($E$10:E211))</f>
        <v>107.9735643564354</v>
      </c>
      <c r="I211" s="15"/>
      <c r="J211" s="15"/>
      <c r="K211" s="15"/>
      <c r="L211" s="15"/>
      <c r="M211" s="15"/>
      <c r="N211" s="15"/>
      <c r="O211" s="15"/>
      <c r="P211" s="15"/>
    </row>
    <row r="212" spans="1:16" s="14" customFormat="1" ht="13.5" x14ac:dyDescent="0.3">
      <c r="A212" s="13">
        <v>29</v>
      </c>
      <c r="B212" s="50">
        <v>42938</v>
      </c>
      <c r="C212" s="2">
        <f>IF(E212&gt;0,Dagoverzicht!A212,"")</f>
        <v>29</v>
      </c>
      <c r="D212" s="29">
        <v>134.94</v>
      </c>
      <c r="E212" s="12">
        <v>105.26</v>
      </c>
      <c r="F212" s="30">
        <f>IF(E212="","",AVERAGE(E207:E212))</f>
        <v>104.56833333333334</v>
      </c>
      <c r="G212" s="30">
        <f>IF(F207="","",(AVERAGE(E207:E212)))</f>
        <v>104.56833333333334</v>
      </c>
      <c r="H212" s="30">
        <f>IF(E212="","",AVERAGE($E$10:E212))</f>
        <v>107.96019704433473</v>
      </c>
      <c r="I212" s="15"/>
      <c r="J212" s="15"/>
      <c r="K212" s="15"/>
      <c r="L212" s="15"/>
      <c r="M212" s="15"/>
      <c r="N212" s="15"/>
      <c r="O212" s="15"/>
      <c r="P212" s="15"/>
    </row>
    <row r="213" spans="1:16" s="14" customFormat="1" ht="13.5" x14ac:dyDescent="0.3">
      <c r="A213" s="13">
        <v>29</v>
      </c>
      <c r="B213" s="50">
        <v>42939</v>
      </c>
      <c r="C213" s="2">
        <f>IF(E213&gt;0,Dagoverzicht!A213,"")</f>
        <v>29</v>
      </c>
      <c r="D213" s="29">
        <v>134.94</v>
      </c>
      <c r="E213" s="12">
        <v>105.26</v>
      </c>
      <c r="F213" s="30">
        <f>IF(E213="","",AVERAGE(E207:E213))</f>
        <v>104.66714285714286</v>
      </c>
      <c r="G213" s="30">
        <f>IF(F207="","",(AVERAGE(E207:E213)))</f>
        <v>104.66714285714286</v>
      </c>
      <c r="H213" s="30">
        <f>IF(E213="","",AVERAGE($E$10:E213))</f>
        <v>107.94696078431348</v>
      </c>
      <c r="I213" s="15"/>
      <c r="J213" s="15"/>
      <c r="K213" s="15"/>
      <c r="L213" s="15"/>
      <c r="M213" s="15"/>
      <c r="N213" s="15"/>
      <c r="O213" s="15"/>
      <c r="P213" s="15"/>
    </row>
    <row r="214" spans="1:16" s="14" customFormat="1" ht="13.5" x14ac:dyDescent="0.3">
      <c r="A214" s="13">
        <v>30</v>
      </c>
      <c r="B214" s="50">
        <v>42940</v>
      </c>
      <c r="C214" s="2">
        <f>IF(E214&gt;0,Dagoverzicht!A214,"")</f>
        <v>30</v>
      </c>
      <c r="D214" s="29">
        <v>134.94</v>
      </c>
      <c r="E214" s="12">
        <v>105.26</v>
      </c>
      <c r="F214" s="30">
        <f>IF(E214="","",AVERAGE(E214:E214))</f>
        <v>105.26</v>
      </c>
      <c r="G214" s="30">
        <f>IF(E214="","",(AVERAGE(E214:E214)))</f>
        <v>105.26</v>
      </c>
      <c r="H214" s="30">
        <f>IF(E214="","",AVERAGE($E$10:E214))</f>
        <v>107.93385365853634</v>
      </c>
      <c r="I214" s="15"/>
      <c r="J214" s="15"/>
      <c r="K214" s="15"/>
      <c r="L214" s="15"/>
      <c r="M214" s="15"/>
      <c r="N214" s="15"/>
      <c r="O214" s="15"/>
      <c r="P214" s="15"/>
    </row>
    <row r="215" spans="1:16" s="14" customFormat="1" ht="13.5" x14ac:dyDescent="0.3">
      <c r="A215" s="13">
        <v>30</v>
      </c>
      <c r="B215" s="50">
        <v>42941</v>
      </c>
      <c r="C215" s="2">
        <f>IF(E215&gt;0,Dagoverzicht!A215,"")</f>
        <v>30</v>
      </c>
      <c r="D215" s="29">
        <v>134.94</v>
      </c>
      <c r="E215" s="12">
        <v>104.43</v>
      </c>
      <c r="F215" s="30">
        <f>IF(E215="","",AVERAGE(E214:E215))</f>
        <v>104.845</v>
      </c>
      <c r="G215" s="30">
        <f>IF(F214="","",(AVERAGE(E214:E215)))</f>
        <v>104.845</v>
      </c>
      <c r="H215" s="30">
        <f>IF(E215="","",AVERAGE($E$10:E215))</f>
        <v>107.91684466019392</v>
      </c>
      <c r="I215" s="15"/>
      <c r="J215" s="15"/>
      <c r="K215" s="15"/>
      <c r="L215" s="15"/>
      <c r="M215" s="15"/>
      <c r="N215" s="15"/>
      <c r="O215" s="15"/>
      <c r="P215" s="15"/>
    </row>
    <row r="216" spans="1:16" s="14" customFormat="1" ht="13.5" x14ac:dyDescent="0.3">
      <c r="A216" s="13">
        <v>30</v>
      </c>
      <c r="B216" s="50">
        <v>42942</v>
      </c>
      <c r="C216" s="2">
        <f>IF(E216&gt;0,Dagoverzicht!A216,"")</f>
        <v>30</v>
      </c>
      <c r="D216" s="29">
        <v>134.94</v>
      </c>
      <c r="E216" s="12">
        <v>104.43</v>
      </c>
      <c r="F216" s="30">
        <f>IF(E216="","",AVERAGE(E214:E216))</f>
        <v>104.70666666666666</v>
      </c>
      <c r="G216" s="30">
        <f>IF(F214="","",(AVERAGE(E214:E216)))</f>
        <v>104.70666666666666</v>
      </c>
      <c r="H216" s="30">
        <f>IF(E216="","",AVERAGE($E$10:E216))</f>
        <v>107.89999999999975</v>
      </c>
      <c r="I216" s="15"/>
      <c r="J216" s="15"/>
      <c r="K216" s="15"/>
      <c r="L216" s="15"/>
      <c r="M216" s="15"/>
      <c r="N216" s="15"/>
      <c r="O216" s="15"/>
      <c r="P216" s="15"/>
    </row>
    <row r="217" spans="1:16" s="14" customFormat="1" ht="13.5" x14ac:dyDescent="0.3">
      <c r="A217" s="13">
        <v>30</v>
      </c>
      <c r="B217" s="50">
        <v>42943</v>
      </c>
      <c r="C217" s="2">
        <f>IF(E217&gt;0,Dagoverzicht!A217,"")</f>
        <v>30</v>
      </c>
      <c r="D217" s="29">
        <v>134.94</v>
      </c>
      <c r="E217" s="12">
        <v>104.43</v>
      </c>
      <c r="F217" s="30">
        <f>IF(E217="","",AVERAGE(E214:E217))</f>
        <v>104.6375</v>
      </c>
      <c r="G217" s="30">
        <f>IF(F214="","",(AVERAGE(E214:E217)))</f>
        <v>104.6375</v>
      </c>
      <c r="H217" s="30">
        <f>IF(E217="","",AVERAGE($E$10:E217))</f>
        <v>107.88331730769207</v>
      </c>
      <c r="I217" s="15"/>
      <c r="J217" s="15"/>
      <c r="K217" s="15"/>
      <c r="L217" s="15"/>
      <c r="M217" s="15"/>
      <c r="N217" s="15"/>
      <c r="O217" s="15"/>
      <c r="P217" s="15"/>
    </row>
    <row r="218" spans="1:16" s="14" customFormat="1" ht="13.5" x14ac:dyDescent="0.3">
      <c r="A218" s="13">
        <v>30</v>
      </c>
      <c r="B218" s="50">
        <v>42944</v>
      </c>
      <c r="C218" s="2">
        <f>IF(E218&gt;0,Dagoverzicht!A218,"")</f>
        <v>30</v>
      </c>
      <c r="D218" s="29">
        <v>134.94</v>
      </c>
      <c r="E218" s="12">
        <v>105.26</v>
      </c>
      <c r="F218" s="30">
        <f>IF(E218="","",AVERAGE(E214:E218))</f>
        <v>104.76200000000001</v>
      </c>
      <c r="G218" s="30">
        <f>IF(F214="","",(AVERAGE(E214:E218)))</f>
        <v>104.76200000000001</v>
      </c>
      <c r="H218" s="30">
        <f>IF(E218="","",AVERAGE($E$10:E218))</f>
        <v>107.87076555023899</v>
      </c>
      <c r="I218" s="15"/>
      <c r="J218" s="15"/>
      <c r="K218" s="15"/>
      <c r="L218" s="15"/>
      <c r="M218" s="15"/>
      <c r="N218" s="15"/>
      <c r="O218" s="15"/>
      <c r="P218" s="15"/>
    </row>
    <row r="219" spans="1:16" s="14" customFormat="1" ht="13.5" x14ac:dyDescent="0.3">
      <c r="A219" s="13">
        <v>30</v>
      </c>
      <c r="B219" s="50">
        <v>42945</v>
      </c>
      <c r="C219" s="2">
        <f>IF(E219&gt;0,Dagoverzicht!A219,"")</f>
        <v>30</v>
      </c>
      <c r="D219" s="29">
        <v>135.77000000000001</v>
      </c>
      <c r="E219" s="12">
        <v>106.08</v>
      </c>
      <c r="F219" s="30">
        <f>IF(E219="","",AVERAGE(E214:E219))</f>
        <v>104.98166666666668</v>
      </c>
      <c r="G219" s="30">
        <f>IF(F214="","",(AVERAGE(E214:E219)))</f>
        <v>104.98166666666668</v>
      </c>
      <c r="H219" s="30">
        <f>IF(E219="","",AVERAGE($E$10:E219))</f>
        <v>107.86223809523786</v>
      </c>
      <c r="I219" s="15"/>
      <c r="J219" s="15"/>
      <c r="K219" s="15"/>
      <c r="L219" s="15"/>
      <c r="M219" s="15"/>
      <c r="N219" s="15"/>
      <c r="O219" s="15"/>
      <c r="P219" s="15"/>
    </row>
    <row r="220" spans="1:16" s="14" customFormat="1" ht="13.5" x14ac:dyDescent="0.3">
      <c r="A220" s="13">
        <v>30</v>
      </c>
      <c r="B220" s="50">
        <v>42946</v>
      </c>
      <c r="C220" s="2">
        <f>IF(E220&gt;0,Dagoverzicht!A220,"")</f>
        <v>30</v>
      </c>
      <c r="D220" s="29">
        <v>135.77000000000001</v>
      </c>
      <c r="E220" s="12">
        <v>106.08</v>
      </c>
      <c r="F220" s="30">
        <f>IF(E220="","",AVERAGE(E214:E220))</f>
        <v>105.13857142857145</v>
      </c>
      <c r="G220" s="30">
        <f>IF(F214="","",(AVERAGE(E214:E220)))</f>
        <v>105.13857142857145</v>
      </c>
      <c r="H220" s="30">
        <f>IF(E220="","",AVERAGE($E$10:E220))</f>
        <v>107.85379146919408</v>
      </c>
      <c r="I220" s="15"/>
      <c r="J220" s="15"/>
      <c r="K220" s="15"/>
      <c r="L220" s="15"/>
      <c r="M220" s="15"/>
      <c r="N220" s="15"/>
      <c r="O220" s="15"/>
      <c r="P220" s="15"/>
    </row>
    <row r="221" spans="1:16" s="14" customFormat="1" ht="13.5" x14ac:dyDescent="0.3">
      <c r="A221" s="13">
        <v>31</v>
      </c>
      <c r="B221" s="50">
        <v>42947</v>
      </c>
      <c r="C221" s="2">
        <f>IF(E221&gt;0,Dagoverzicht!A221,"")</f>
        <v>31</v>
      </c>
      <c r="D221" s="29">
        <v>135.77000000000001</v>
      </c>
      <c r="E221" s="12">
        <v>106.08</v>
      </c>
      <c r="F221" s="30">
        <f>IF(E221="","",AVERAGE(E221:E221))</f>
        <v>106.08</v>
      </c>
      <c r="G221" s="30">
        <f>IF(E221="","",(AVERAGE(E221:E221)))</f>
        <v>106.08</v>
      </c>
      <c r="H221" s="30">
        <f>IF(E221="","",AVERAGE($E$10:E221))</f>
        <v>107.84542452830166</v>
      </c>
      <c r="I221" s="15"/>
      <c r="J221" s="15"/>
      <c r="K221" s="15"/>
      <c r="L221" s="15"/>
      <c r="M221" s="15"/>
      <c r="N221" s="15"/>
      <c r="O221" s="15"/>
      <c r="P221" s="15"/>
    </row>
    <row r="222" spans="1:16" s="14" customFormat="1" ht="13.5" x14ac:dyDescent="0.3">
      <c r="A222" s="13">
        <v>31</v>
      </c>
      <c r="B222" s="50">
        <v>42948</v>
      </c>
      <c r="C222" s="2">
        <f>IF(E222&gt;0,Dagoverzicht!A222,"")</f>
        <v>31</v>
      </c>
      <c r="D222" s="29">
        <v>136.6</v>
      </c>
      <c r="E222" s="12">
        <v>106.08</v>
      </c>
      <c r="F222" s="30">
        <f>IF(E222="","",AVERAGE(E221:E222))</f>
        <v>106.08</v>
      </c>
      <c r="G222" s="30">
        <f>IF(F221="","",(AVERAGE(E221:E222)))</f>
        <v>106.08</v>
      </c>
      <c r="H222" s="30">
        <f>IF(E222="","",AVERAGE($E$10:E222))</f>
        <v>107.83713615023453</v>
      </c>
      <c r="I222" s="15"/>
      <c r="J222" s="15"/>
      <c r="K222" s="15"/>
      <c r="L222" s="15"/>
      <c r="M222" s="15"/>
      <c r="N222" s="15"/>
      <c r="O222" s="15"/>
      <c r="P222" s="15"/>
    </row>
    <row r="223" spans="1:16" s="14" customFormat="1" ht="13.5" x14ac:dyDescent="0.3">
      <c r="A223" s="13">
        <v>31</v>
      </c>
      <c r="B223" s="50">
        <v>42949</v>
      </c>
      <c r="C223" s="2">
        <f>IF(E223&gt;0,Dagoverzicht!A223,"")</f>
        <v>31</v>
      </c>
      <c r="D223" s="29">
        <v>136.6</v>
      </c>
      <c r="E223" s="12">
        <v>106.08</v>
      </c>
      <c r="F223" s="30">
        <f>IF(E223="","",AVERAGE(E221:E223))</f>
        <v>106.08</v>
      </c>
      <c r="G223" s="30">
        <f>IF(F221="","",(AVERAGE(E221:E223)))</f>
        <v>106.08</v>
      </c>
      <c r="H223" s="30">
        <f>IF(E223="","",AVERAGE($E$10:E223))</f>
        <v>107.82892523364465</v>
      </c>
      <c r="I223" s="15"/>
      <c r="J223" s="15"/>
      <c r="K223" s="15"/>
      <c r="L223" s="15"/>
      <c r="M223" s="15"/>
      <c r="N223" s="15"/>
      <c r="O223" s="15"/>
      <c r="P223" s="15"/>
    </row>
    <row r="224" spans="1:16" s="14" customFormat="1" ht="13.5" x14ac:dyDescent="0.3">
      <c r="A224" s="13">
        <v>31</v>
      </c>
      <c r="B224" s="50">
        <v>42950</v>
      </c>
      <c r="C224" s="2">
        <f>IF(E224&gt;0,Dagoverzicht!A224,"")</f>
        <v>31</v>
      </c>
      <c r="D224" s="29">
        <v>136.6</v>
      </c>
      <c r="E224" s="12">
        <v>106.08</v>
      </c>
      <c r="F224" s="30">
        <f>IF(E224="","",AVERAGE(E221:E224))</f>
        <v>106.08</v>
      </c>
      <c r="G224" s="30">
        <f>IF(F221="","",(AVERAGE(E221:E224)))</f>
        <v>106.08</v>
      </c>
      <c r="H224" s="30">
        <f>IF(E224="","",AVERAGE($E$10:E224))</f>
        <v>107.82079069767423</v>
      </c>
      <c r="I224" s="15"/>
      <c r="J224" s="15"/>
      <c r="K224" s="15"/>
      <c r="L224" s="15"/>
      <c r="M224" s="15"/>
      <c r="N224" s="15"/>
      <c r="O224" s="15"/>
      <c r="P224" s="15"/>
    </row>
    <row r="225" spans="1:16" s="14" customFormat="1" ht="13.5" x14ac:dyDescent="0.3">
      <c r="A225" s="13">
        <v>31</v>
      </c>
      <c r="B225" s="50">
        <v>42951</v>
      </c>
      <c r="C225" s="2">
        <f>IF(E225&gt;0,Dagoverzicht!A225,"")</f>
        <v>31</v>
      </c>
      <c r="D225" s="29">
        <v>135.77000000000001</v>
      </c>
      <c r="E225" s="12">
        <v>106.08</v>
      </c>
      <c r="F225" s="30">
        <f>IF(E225="","",AVERAGE(E221:E225))</f>
        <v>106.08</v>
      </c>
      <c r="G225" s="30">
        <f>IF(F221="","",(AVERAGE(E221:E225)))</f>
        <v>106.08</v>
      </c>
      <c r="H225" s="30">
        <f>IF(E225="","",AVERAGE($E$10:E225))</f>
        <v>107.81273148148129</v>
      </c>
      <c r="I225" s="15"/>
      <c r="J225" s="15"/>
      <c r="K225" s="15"/>
      <c r="L225" s="15"/>
      <c r="M225" s="15"/>
      <c r="N225" s="15"/>
      <c r="O225" s="15"/>
      <c r="P225" s="15"/>
    </row>
    <row r="226" spans="1:16" s="14" customFormat="1" ht="13.5" x14ac:dyDescent="0.3">
      <c r="A226" s="13">
        <v>31</v>
      </c>
      <c r="B226" s="50">
        <v>42952</v>
      </c>
      <c r="C226" s="2">
        <f>IF(E226&gt;0,Dagoverzicht!A226,"")</f>
        <v>31</v>
      </c>
      <c r="D226" s="29">
        <v>135.77000000000001</v>
      </c>
      <c r="E226" s="12">
        <v>106.08</v>
      </c>
      <c r="F226" s="30">
        <f>IF(E226="","",AVERAGE(E221:E226))</f>
        <v>106.08</v>
      </c>
      <c r="G226" s="30">
        <f>IF(F221="","",(AVERAGE(E221:E226)))</f>
        <v>106.08</v>
      </c>
      <c r="H226" s="30">
        <f>IF(E226="","",AVERAGE($E$10:E226))</f>
        <v>107.80474654377862</v>
      </c>
      <c r="I226" s="15"/>
      <c r="J226" s="15"/>
      <c r="K226" s="15"/>
      <c r="L226" s="15"/>
      <c r="M226" s="15"/>
      <c r="N226" s="15"/>
      <c r="O226" s="15"/>
      <c r="P226" s="15"/>
    </row>
    <row r="227" spans="1:16" s="14" customFormat="1" ht="13.5" x14ac:dyDescent="0.3">
      <c r="A227" s="13">
        <v>31</v>
      </c>
      <c r="B227" s="50">
        <v>42953</v>
      </c>
      <c r="C227" s="2">
        <f>IF(E227&gt;0,Dagoverzicht!A227,"")</f>
        <v>31</v>
      </c>
      <c r="D227" s="29">
        <v>135.77000000000001</v>
      </c>
      <c r="E227" s="12">
        <v>106.08</v>
      </c>
      <c r="F227" s="30">
        <f>IF(E227="","",AVERAGE(E221:E227))</f>
        <v>106.08000000000001</v>
      </c>
      <c r="G227" s="30">
        <f>IF(F221="","",(AVERAGE(E221:E227)))</f>
        <v>106.08000000000001</v>
      </c>
      <c r="H227" s="30">
        <f>IF(E227="","",AVERAGE($E$10:E227))</f>
        <v>107.79683486238515</v>
      </c>
      <c r="I227" s="15"/>
      <c r="J227" s="15"/>
      <c r="K227" s="15"/>
      <c r="L227" s="15"/>
      <c r="M227" s="15"/>
      <c r="N227" s="15"/>
      <c r="O227" s="15"/>
      <c r="P227" s="15"/>
    </row>
    <row r="228" spans="1:16" s="14" customFormat="1" ht="13.5" x14ac:dyDescent="0.3">
      <c r="A228" s="13">
        <v>32</v>
      </c>
      <c r="B228" s="50">
        <v>42954</v>
      </c>
      <c r="C228" s="2">
        <f>IF(E228&gt;0,Dagoverzicht!A228,"")</f>
        <v>32</v>
      </c>
      <c r="D228" s="29">
        <v>135.77000000000001</v>
      </c>
      <c r="E228" s="12">
        <v>106.08</v>
      </c>
      <c r="F228" s="30">
        <f>IF(E228="","",AVERAGE(E228:E228))</f>
        <v>106.08</v>
      </c>
      <c r="G228" s="30">
        <f>IF(E228="","",(AVERAGE(E228:E228)))</f>
        <v>106.08</v>
      </c>
      <c r="H228" s="30">
        <f>IF(E228="","",AVERAGE($E$10:E228))</f>
        <v>107.78899543378979</v>
      </c>
      <c r="I228" s="15"/>
      <c r="J228" s="15"/>
      <c r="K228" s="15"/>
      <c r="L228" s="15"/>
      <c r="M228" s="15"/>
      <c r="N228" s="15"/>
      <c r="O228" s="15"/>
      <c r="P228" s="15"/>
    </row>
    <row r="229" spans="1:16" s="14" customFormat="1" ht="13.5" x14ac:dyDescent="0.3">
      <c r="A229" s="13">
        <v>32</v>
      </c>
      <c r="B229" s="50">
        <v>42955</v>
      </c>
      <c r="C229" s="2">
        <f>IF(E229&gt;0,Dagoverzicht!A229,"")</f>
        <v>32</v>
      </c>
      <c r="D229" s="29">
        <v>135.77000000000001</v>
      </c>
      <c r="E229" s="12">
        <v>106.08</v>
      </c>
      <c r="F229" s="30">
        <f>IF(E229="","",AVERAGE(E228:E229))</f>
        <v>106.08</v>
      </c>
      <c r="G229" s="30">
        <f>IF(F228="","",(AVERAGE(E228:E229)))</f>
        <v>106.08</v>
      </c>
      <c r="H229" s="30">
        <f>IF(E229="","",AVERAGE($E$10:E229))</f>
        <v>107.78122727272712</v>
      </c>
      <c r="I229" s="15"/>
      <c r="J229" s="15"/>
      <c r="K229" s="15"/>
      <c r="L229" s="15"/>
      <c r="M229" s="15"/>
      <c r="N229" s="15"/>
      <c r="O229" s="15"/>
      <c r="P229" s="15"/>
    </row>
    <row r="230" spans="1:16" s="14" customFormat="1" ht="13.5" x14ac:dyDescent="0.3">
      <c r="A230" s="13">
        <v>32</v>
      </c>
      <c r="B230" s="50">
        <v>42956</v>
      </c>
      <c r="C230" s="2">
        <f>IF(E230&gt;0,Dagoverzicht!A230,"")</f>
        <v>32</v>
      </c>
      <c r="D230" s="29">
        <v>136.6</v>
      </c>
      <c r="E230" s="12">
        <v>106.08</v>
      </c>
      <c r="F230" s="30">
        <f>IF(E230="","",AVERAGE(E228:E230))</f>
        <v>106.08</v>
      </c>
      <c r="G230" s="30">
        <f>IF(F228="","",(AVERAGE(E228:E230)))</f>
        <v>106.08</v>
      </c>
      <c r="H230" s="30">
        <f>IF(E230="","",AVERAGE($E$10:E230))</f>
        <v>107.77352941176456</v>
      </c>
      <c r="I230" s="15"/>
      <c r="J230" s="15"/>
      <c r="K230" s="15"/>
      <c r="L230" s="15"/>
      <c r="M230" s="15"/>
      <c r="N230" s="15"/>
      <c r="O230" s="15"/>
      <c r="P230" s="15"/>
    </row>
    <row r="231" spans="1:16" s="14" customFormat="1" ht="13.5" x14ac:dyDescent="0.3">
      <c r="A231" s="13">
        <v>32</v>
      </c>
      <c r="B231" s="50">
        <v>42957</v>
      </c>
      <c r="C231" s="2">
        <f>IF(E231&gt;0,Dagoverzicht!A231,"")</f>
        <v>32</v>
      </c>
      <c r="D231" s="29">
        <v>136.6</v>
      </c>
      <c r="E231" s="12">
        <v>106.08</v>
      </c>
      <c r="F231" s="30">
        <f>IF(E231="","",AVERAGE(E228:E231))</f>
        <v>106.08</v>
      </c>
      <c r="G231" s="30">
        <f>IF(F228="","",(AVERAGE(E228:E231)))</f>
        <v>106.08</v>
      </c>
      <c r="H231" s="30">
        <f>IF(E231="","",AVERAGE($E$10:E231))</f>
        <v>107.76590090090076</v>
      </c>
      <c r="I231" s="15"/>
      <c r="J231" s="15"/>
      <c r="K231" s="15"/>
      <c r="L231" s="15"/>
      <c r="M231" s="15"/>
      <c r="N231" s="15"/>
      <c r="O231" s="15"/>
      <c r="P231" s="15"/>
    </row>
    <row r="232" spans="1:16" s="14" customFormat="1" ht="13.5" x14ac:dyDescent="0.3">
      <c r="A232" s="13">
        <v>32</v>
      </c>
      <c r="B232" s="50">
        <v>42958</v>
      </c>
      <c r="C232" s="2">
        <f>IF(E232&gt;0,Dagoverzicht!A232,"")</f>
        <v>32</v>
      </c>
      <c r="D232" s="29">
        <v>136.6</v>
      </c>
      <c r="E232" s="12">
        <v>106.08</v>
      </c>
      <c r="F232" s="30">
        <f>IF(E232="","",AVERAGE(E228:E232))</f>
        <v>106.08</v>
      </c>
      <c r="G232" s="30">
        <f>IF(F228="","",(AVERAGE(E228:E232)))</f>
        <v>106.08</v>
      </c>
      <c r="H232" s="30">
        <f>IF(E232="","",AVERAGE($E$10:E232))</f>
        <v>107.75834080717476</v>
      </c>
      <c r="I232" s="15"/>
      <c r="J232" s="15"/>
      <c r="K232" s="15"/>
      <c r="L232" s="15"/>
      <c r="M232" s="15"/>
      <c r="N232" s="15"/>
      <c r="O232" s="15"/>
      <c r="P232" s="15"/>
    </row>
    <row r="233" spans="1:16" s="14" customFormat="1" ht="13.5" x14ac:dyDescent="0.3">
      <c r="A233" s="13">
        <v>32</v>
      </c>
      <c r="B233" s="50">
        <v>42959</v>
      </c>
      <c r="C233" s="2">
        <f>IF(E233&gt;0,Dagoverzicht!A233,"")</f>
        <v>32</v>
      </c>
      <c r="D233" s="29">
        <v>136.6</v>
      </c>
      <c r="E233" s="12">
        <v>106.08</v>
      </c>
      <c r="F233" s="30">
        <f>IF(E233="","",AVERAGE(E228:E233))</f>
        <v>106.08</v>
      </c>
      <c r="G233" s="30">
        <f>IF(F228="","",(AVERAGE(E228:E233)))</f>
        <v>106.08</v>
      </c>
      <c r="H233" s="30">
        <f>IF(E233="","",AVERAGE($E$10:E233))</f>
        <v>107.7508482142856</v>
      </c>
      <c r="I233" s="15"/>
      <c r="J233" s="15"/>
      <c r="K233" s="15"/>
      <c r="L233" s="15"/>
      <c r="M233" s="15"/>
      <c r="N233" s="15"/>
      <c r="O233" s="15"/>
      <c r="P233" s="15"/>
    </row>
    <row r="234" spans="1:16" s="14" customFormat="1" ht="13.5" x14ac:dyDescent="0.3">
      <c r="A234" s="13">
        <v>32</v>
      </c>
      <c r="B234" s="50">
        <v>42960</v>
      </c>
      <c r="C234" s="2">
        <f>IF(E234&gt;0,Dagoverzicht!A234,"")</f>
        <v>32</v>
      </c>
      <c r="D234" s="29">
        <v>136.6</v>
      </c>
      <c r="E234" s="12">
        <v>106.08</v>
      </c>
      <c r="F234" s="30">
        <f>IF(E234="","",AVERAGE(E228:E234))</f>
        <v>106.08000000000001</v>
      </c>
      <c r="G234" s="30">
        <f>IF(F228="","",(AVERAGE(E228:E234)))</f>
        <v>106.08000000000001</v>
      </c>
      <c r="H234" s="30">
        <f>IF(E234="","",AVERAGE($E$10:E234))</f>
        <v>107.74342222222211</v>
      </c>
      <c r="I234" s="15"/>
      <c r="J234" s="15"/>
      <c r="K234" s="15"/>
      <c r="L234" s="15"/>
      <c r="M234" s="15"/>
      <c r="N234" s="15"/>
      <c r="O234" s="15"/>
      <c r="P234" s="15"/>
    </row>
    <row r="235" spans="1:16" s="14" customFormat="1" ht="13.5" x14ac:dyDescent="0.3">
      <c r="A235" s="13">
        <v>33</v>
      </c>
      <c r="B235" s="50">
        <v>42961</v>
      </c>
      <c r="C235" s="2">
        <f>IF(E235&gt;0,Dagoverzicht!A235,"")</f>
        <v>33</v>
      </c>
      <c r="D235" s="29">
        <v>136.6</v>
      </c>
      <c r="E235" s="12">
        <v>106.08</v>
      </c>
      <c r="F235" s="30">
        <f>IF(E235="","",AVERAGE(E235:E235))</f>
        <v>106.08</v>
      </c>
      <c r="G235" s="30">
        <f>IF(E235="","",(AVERAGE(E235:E235)))</f>
        <v>106.08</v>
      </c>
      <c r="H235" s="30">
        <f>IF(E235="","",AVERAGE($E$10:E235))</f>
        <v>107.73606194690255</v>
      </c>
      <c r="I235" s="15"/>
      <c r="J235" s="15"/>
      <c r="K235" s="15"/>
      <c r="L235" s="15"/>
      <c r="M235" s="15"/>
      <c r="N235" s="15"/>
      <c r="O235" s="15"/>
      <c r="P235" s="15"/>
    </row>
    <row r="236" spans="1:16" s="14" customFormat="1" ht="13.5" x14ac:dyDescent="0.3">
      <c r="A236" s="13">
        <v>33</v>
      </c>
      <c r="B236" s="50">
        <v>42962</v>
      </c>
      <c r="C236" s="2">
        <f>IF(E236&gt;0,Dagoverzicht!A236,"")</f>
        <v>33</v>
      </c>
      <c r="D236" s="29">
        <v>136.6</v>
      </c>
      <c r="E236" s="12">
        <v>106.08</v>
      </c>
      <c r="F236" s="30">
        <f>IF(E236="","",AVERAGE(E235:E236))</f>
        <v>106.08</v>
      </c>
      <c r="G236" s="30">
        <f>IF(F235="","",(AVERAGE(E235:E236)))</f>
        <v>106.08</v>
      </c>
      <c r="H236" s="30">
        <f>IF(E236="","",AVERAGE($E$10:E236))</f>
        <v>107.72876651982369</v>
      </c>
      <c r="I236" s="15"/>
      <c r="J236" s="15"/>
      <c r="K236" s="15"/>
      <c r="L236" s="15"/>
      <c r="M236" s="15"/>
      <c r="N236" s="15"/>
      <c r="O236" s="15"/>
      <c r="P236" s="15"/>
    </row>
    <row r="237" spans="1:16" s="14" customFormat="1" ht="13.5" x14ac:dyDescent="0.3">
      <c r="A237" s="13">
        <v>33</v>
      </c>
      <c r="B237" s="50">
        <v>42963</v>
      </c>
      <c r="C237" s="2">
        <f>IF(E237&gt;0,Dagoverzicht!A237,"")</f>
        <v>33</v>
      </c>
      <c r="D237" s="29">
        <v>135.77000000000001</v>
      </c>
      <c r="E237" s="12">
        <v>106.08</v>
      </c>
      <c r="F237" s="30">
        <f>IF(E237="","",AVERAGE(E235:E237))</f>
        <v>106.08</v>
      </c>
      <c r="G237" s="30">
        <f>IF(F235="","",(AVERAGE(E235:E237)))</f>
        <v>106.08</v>
      </c>
      <c r="H237" s="30">
        <f>IF(E237="","",AVERAGE($E$10:E237))</f>
        <v>107.72153508771922</v>
      </c>
      <c r="I237" s="15"/>
      <c r="J237" s="15"/>
      <c r="K237" s="15"/>
      <c r="L237" s="15"/>
      <c r="M237" s="15"/>
      <c r="N237" s="15"/>
      <c r="O237" s="15"/>
      <c r="P237" s="15"/>
    </row>
    <row r="238" spans="1:16" s="14" customFormat="1" ht="13.5" x14ac:dyDescent="0.3">
      <c r="A238" s="13">
        <v>33</v>
      </c>
      <c r="B238" s="50">
        <v>42964</v>
      </c>
      <c r="C238" s="2">
        <f>IF(E238&gt;0,Dagoverzicht!A238,"")</f>
        <v>33</v>
      </c>
      <c r="D238" s="29">
        <v>135.77000000000001</v>
      </c>
      <c r="E238" s="12">
        <v>106.08</v>
      </c>
      <c r="F238" s="30">
        <f>IF(E238="","",AVERAGE(E235:E238))</f>
        <v>106.08</v>
      </c>
      <c r="G238" s="30">
        <f>IF(F235="","",(AVERAGE(E235:E238)))</f>
        <v>106.08</v>
      </c>
      <c r="H238" s="30">
        <f>IF(E238="","",AVERAGE($E$10:E238))</f>
        <v>107.714366812227</v>
      </c>
      <c r="I238" s="15"/>
      <c r="J238" s="15"/>
      <c r="K238" s="15"/>
      <c r="L238" s="15"/>
      <c r="M238" s="15"/>
      <c r="N238" s="15"/>
      <c r="O238" s="15"/>
      <c r="P238" s="15"/>
    </row>
    <row r="239" spans="1:16" s="14" customFormat="1" ht="13.5" x14ac:dyDescent="0.3">
      <c r="A239" s="13">
        <v>33</v>
      </c>
      <c r="B239" s="50">
        <v>42965</v>
      </c>
      <c r="C239" s="2">
        <f>IF(E239&gt;0,Dagoverzicht!A239,"")</f>
        <v>33</v>
      </c>
      <c r="D239" s="29">
        <v>134.94</v>
      </c>
      <c r="E239" s="12">
        <v>105.26</v>
      </c>
      <c r="F239" s="30">
        <f>IF(E239="","",AVERAGE(E235:E239))</f>
        <v>105.91600000000001</v>
      </c>
      <c r="G239" s="30">
        <f>IF(F235="","",(AVERAGE(E235:E239)))</f>
        <v>105.91600000000001</v>
      </c>
      <c r="H239" s="30">
        <f>IF(E239="","",AVERAGE($E$10:E239))</f>
        <v>107.70369565217383</v>
      </c>
      <c r="I239" s="15"/>
      <c r="J239" s="15"/>
      <c r="K239" s="15"/>
      <c r="L239" s="15"/>
      <c r="M239" s="15"/>
      <c r="N239" s="15"/>
      <c r="O239" s="15"/>
      <c r="P239" s="15"/>
    </row>
    <row r="240" spans="1:16" s="14" customFormat="1" ht="13.5" x14ac:dyDescent="0.3">
      <c r="A240" s="13">
        <v>33</v>
      </c>
      <c r="B240" s="50">
        <v>42966</v>
      </c>
      <c r="C240" s="2">
        <f>IF(E240&gt;0,Dagoverzicht!A240,"")</f>
        <v>33</v>
      </c>
      <c r="D240" s="29">
        <v>134.94</v>
      </c>
      <c r="E240" s="12">
        <v>105.26</v>
      </c>
      <c r="F240" s="30">
        <f>IF(E240="","",AVERAGE(E235:E240))</f>
        <v>105.80666666666667</v>
      </c>
      <c r="G240" s="30">
        <f>IF(F235="","",(AVERAGE(E235:E240)))</f>
        <v>105.80666666666667</v>
      </c>
      <c r="H240" s="30">
        <f>IF(E240="","",AVERAGE($E$10:E240))</f>
        <v>107.69311688311679</v>
      </c>
      <c r="I240" s="15"/>
      <c r="J240" s="15"/>
      <c r="K240" s="15"/>
      <c r="L240" s="15"/>
      <c r="M240" s="15"/>
      <c r="N240" s="15"/>
      <c r="O240" s="15"/>
      <c r="P240" s="15"/>
    </row>
    <row r="241" spans="1:16" s="14" customFormat="1" ht="13.5" x14ac:dyDescent="0.3">
      <c r="A241" s="13">
        <v>33</v>
      </c>
      <c r="B241" s="50">
        <v>42967</v>
      </c>
      <c r="C241" s="2">
        <f>IF(E241&gt;0,Dagoverzicht!A241,"")</f>
        <v>33</v>
      </c>
      <c r="D241" s="29">
        <v>134.94</v>
      </c>
      <c r="E241" s="12">
        <v>105.26</v>
      </c>
      <c r="F241" s="30">
        <f>IF(E241="","",AVERAGE(E235:E241))</f>
        <v>105.72857142857143</v>
      </c>
      <c r="G241" s="30">
        <f>IF(F235="","",(AVERAGE(E235:E241)))</f>
        <v>105.72857142857143</v>
      </c>
      <c r="H241" s="30">
        <f>IF(E241="","",AVERAGE($E$10:E241))</f>
        <v>107.68262931034472</v>
      </c>
      <c r="I241" s="15"/>
      <c r="J241" s="15"/>
      <c r="K241" s="15"/>
      <c r="L241" s="15"/>
      <c r="M241" s="15"/>
      <c r="N241" s="15"/>
      <c r="O241" s="15"/>
      <c r="P241" s="15"/>
    </row>
    <row r="242" spans="1:16" s="14" customFormat="1" ht="13.5" x14ac:dyDescent="0.3">
      <c r="A242" s="13">
        <v>34</v>
      </c>
      <c r="B242" s="50">
        <v>42968</v>
      </c>
      <c r="C242" s="2">
        <f>IF(E242&gt;0,Dagoverzicht!A242,"")</f>
        <v>34</v>
      </c>
      <c r="D242" s="29">
        <v>134.94</v>
      </c>
      <c r="E242" s="12">
        <v>105.26</v>
      </c>
      <c r="F242" s="30">
        <f>IF(E242="","",AVERAGE(E242:E242))</f>
        <v>105.26</v>
      </c>
      <c r="G242" s="30">
        <f>IF(E242="","",(AVERAGE(E242:E242)))</f>
        <v>105.26</v>
      </c>
      <c r="H242" s="30">
        <f>IF(E242="","",AVERAGE($E$10:E242))</f>
        <v>107.67223175965654</v>
      </c>
      <c r="I242" s="15"/>
      <c r="J242" s="15"/>
      <c r="K242" s="15"/>
      <c r="L242" s="15"/>
      <c r="M242" s="15"/>
      <c r="N242" s="15"/>
      <c r="O242" s="15"/>
      <c r="P242" s="15"/>
    </row>
    <row r="243" spans="1:16" s="14" customFormat="1" ht="13.5" x14ac:dyDescent="0.3">
      <c r="A243" s="13">
        <v>34</v>
      </c>
      <c r="B243" s="50">
        <v>42969</v>
      </c>
      <c r="C243" s="2">
        <f>IF(E243&gt;0,Dagoverzicht!A243,"")</f>
        <v>34</v>
      </c>
      <c r="D243" s="29">
        <v>135.77000000000001</v>
      </c>
      <c r="E243" s="12">
        <v>105.26</v>
      </c>
      <c r="F243" s="30">
        <f>IF(E243="","",AVERAGE(E242:E243))</f>
        <v>105.26</v>
      </c>
      <c r="G243" s="30">
        <f>IF(F242="","",(AVERAGE(E242:E243)))</f>
        <v>105.26</v>
      </c>
      <c r="H243" s="30">
        <f>IF(E243="","",AVERAGE($E$10:E243))</f>
        <v>107.66192307692296</v>
      </c>
      <c r="I243" s="15"/>
      <c r="J243" s="15"/>
      <c r="K243" s="15"/>
      <c r="L243" s="15"/>
      <c r="M243" s="15"/>
      <c r="N243" s="15"/>
      <c r="O243" s="15"/>
      <c r="P243" s="15"/>
    </row>
    <row r="244" spans="1:16" s="14" customFormat="1" ht="13.5" x14ac:dyDescent="0.3">
      <c r="A244" s="13">
        <v>34</v>
      </c>
      <c r="B244" s="50">
        <v>42970</v>
      </c>
      <c r="C244" s="2">
        <f>IF(E244&gt;0,Dagoverzicht!A244,"")</f>
        <v>34</v>
      </c>
      <c r="D244" s="29">
        <v>135.77000000000001</v>
      </c>
      <c r="E244" s="12">
        <v>105.26</v>
      </c>
      <c r="F244" s="30">
        <f>IF(E244="","",AVERAGE(E242:E244))</f>
        <v>105.26</v>
      </c>
      <c r="G244" s="30">
        <f>IF(F242="","",(AVERAGE(E242:E244)))</f>
        <v>105.26</v>
      </c>
      <c r="H244" s="30">
        <f>IF(E244="","",AVERAGE($E$10:E244))</f>
        <v>107.65170212765946</v>
      </c>
      <c r="I244" s="15"/>
      <c r="J244" s="15"/>
      <c r="K244" s="15"/>
      <c r="L244" s="15"/>
      <c r="M244" s="15"/>
      <c r="N244" s="15"/>
      <c r="O244" s="15"/>
      <c r="P244" s="15"/>
    </row>
    <row r="245" spans="1:16" s="14" customFormat="1" ht="13.5" x14ac:dyDescent="0.3">
      <c r="A245" s="13">
        <v>34</v>
      </c>
      <c r="B245" s="50">
        <v>42971</v>
      </c>
      <c r="C245" s="2">
        <f>IF(E245&gt;0,Dagoverzicht!A245,"")</f>
        <v>34</v>
      </c>
      <c r="D245" s="29">
        <v>135.77000000000001</v>
      </c>
      <c r="E245" s="12">
        <v>105.26</v>
      </c>
      <c r="F245" s="30">
        <f>IF(E245="","",AVERAGE(E242:E245))</f>
        <v>105.26</v>
      </c>
      <c r="G245" s="30">
        <f>IF(F242="","",(AVERAGE(E242:E245)))</f>
        <v>105.26</v>
      </c>
      <c r="H245" s="30">
        <f>IF(E245="","",AVERAGE($E$10:E245))</f>
        <v>107.64156779661005</v>
      </c>
      <c r="I245" s="15"/>
      <c r="J245" s="15"/>
      <c r="K245" s="15"/>
      <c r="L245" s="15"/>
      <c r="M245" s="15"/>
      <c r="N245" s="15"/>
      <c r="O245" s="15"/>
      <c r="P245" s="15"/>
    </row>
    <row r="246" spans="1:16" s="14" customFormat="1" ht="13.5" x14ac:dyDescent="0.3">
      <c r="A246" s="13">
        <v>34</v>
      </c>
      <c r="B246" s="50">
        <v>42972</v>
      </c>
      <c r="C246" s="2">
        <f>IF(E246&gt;0,Dagoverzicht!A246,"")</f>
        <v>34</v>
      </c>
      <c r="D246" s="29">
        <v>136.6</v>
      </c>
      <c r="E246" s="12">
        <v>106.08</v>
      </c>
      <c r="F246" s="30">
        <f>IF(E246="","",AVERAGE(E242:E246))</f>
        <v>105.42400000000001</v>
      </c>
      <c r="G246" s="30">
        <f>IF(F242="","",(AVERAGE(E242:E246)))</f>
        <v>105.42400000000001</v>
      </c>
      <c r="H246" s="30">
        <f>IF(E246="","",AVERAGE($E$10:E246))</f>
        <v>107.63497890295346</v>
      </c>
      <c r="I246" s="15"/>
      <c r="J246" s="15"/>
      <c r="K246" s="15"/>
      <c r="L246" s="15"/>
      <c r="M246" s="15"/>
      <c r="N246" s="15"/>
      <c r="O246" s="15"/>
      <c r="P246" s="15"/>
    </row>
    <row r="247" spans="1:16" s="14" customFormat="1" ht="13.5" x14ac:dyDescent="0.3">
      <c r="A247" s="13">
        <v>34</v>
      </c>
      <c r="B247" s="50">
        <v>42973</v>
      </c>
      <c r="C247" s="2">
        <f>IF(E247&gt;0,Dagoverzicht!A247,"")</f>
        <v>34</v>
      </c>
      <c r="D247" s="29">
        <v>137.41999999999999</v>
      </c>
      <c r="E247" s="12">
        <v>106.91</v>
      </c>
      <c r="F247" s="30">
        <f>IF(E247="","",AVERAGE(E242:E247))</f>
        <v>105.67166666666667</v>
      </c>
      <c r="G247" s="30">
        <f>IF(F242="","",(AVERAGE(E242:E247)))</f>
        <v>105.67166666666667</v>
      </c>
      <c r="H247" s="30">
        <f>IF(E247="","",AVERAGE($E$10:E247))</f>
        <v>107.63193277310913</v>
      </c>
      <c r="I247" s="15"/>
      <c r="J247" s="15"/>
      <c r="K247" s="15"/>
      <c r="L247" s="15"/>
      <c r="M247" s="15"/>
      <c r="N247" s="15"/>
      <c r="O247" s="15"/>
      <c r="P247" s="15"/>
    </row>
    <row r="248" spans="1:16" s="14" customFormat="1" ht="13.5" x14ac:dyDescent="0.3">
      <c r="A248" s="13">
        <v>34</v>
      </c>
      <c r="B248" s="50">
        <v>42974</v>
      </c>
      <c r="C248" s="2">
        <f>IF(E248&gt;0,Dagoverzicht!A248,"")</f>
        <v>34</v>
      </c>
      <c r="D248" s="29">
        <v>137.41999999999999</v>
      </c>
      <c r="E248" s="12">
        <v>106.91</v>
      </c>
      <c r="F248" s="30">
        <f>IF(E248="","",AVERAGE(E242:E248))</f>
        <v>105.84857142857142</v>
      </c>
      <c r="G248" s="30">
        <f>IF(F242="","",(AVERAGE(E242:E248)))</f>
        <v>105.84857142857142</v>
      </c>
      <c r="H248" s="30">
        <f>IF(E248="","",AVERAGE($E$10:E248))</f>
        <v>107.62891213389109</v>
      </c>
      <c r="I248" s="15"/>
      <c r="J248" s="15"/>
      <c r="K248" s="15"/>
      <c r="L248" s="15"/>
      <c r="M248" s="15"/>
      <c r="N248" s="15"/>
      <c r="O248" s="15"/>
      <c r="P248" s="15"/>
    </row>
    <row r="249" spans="1:16" s="14" customFormat="1" ht="13.5" x14ac:dyDescent="0.3">
      <c r="A249" s="13">
        <v>35</v>
      </c>
      <c r="B249" s="50">
        <v>42975</v>
      </c>
      <c r="C249" s="2">
        <f>IF(E249&gt;0,Dagoverzicht!A249,"")</f>
        <v>35</v>
      </c>
      <c r="D249" s="29">
        <v>137.41999999999999</v>
      </c>
      <c r="E249" s="12">
        <v>106.91</v>
      </c>
      <c r="F249" s="30">
        <f>IF(E249="","",AVERAGE(E249:E249))</f>
        <v>106.91</v>
      </c>
      <c r="G249" s="30">
        <f>IF(E249="","",(AVERAGE(E249:E249)))</f>
        <v>106.91</v>
      </c>
      <c r="H249" s="30">
        <f>IF(E249="","",AVERAGE($E$10:E249))</f>
        <v>107.62591666666655</v>
      </c>
      <c r="I249" s="15"/>
      <c r="J249" s="15"/>
      <c r="K249" s="15"/>
      <c r="L249" s="15"/>
      <c r="M249" s="15"/>
      <c r="N249" s="15"/>
      <c r="O249" s="15"/>
      <c r="P249" s="15"/>
    </row>
    <row r="250" spans="1:16" s="14" customFormat="1" ht="13.5" x14ac:dyDescent="0.3">
      <c r="A250" s="13">
        <v>35</v>
      </c>
      <c r="B250" s="50">
        <v>42976</v>
      </c>
      <c r="C250" s="2">
        <f>IF(E250&gt;0,Dagoverzicht!A250,"")</f>
        <v>35</v>
      </c>
      <c r="D250" s="29">
        <v>137.41999999999999</v>
      </c>
      <c r="E250" s="12">
        <v>106.91</v>
      </c>
      <c r="F250" s="30">
        <f>IF(E250="","",AVERAGE(E249:E250))</f>
        <v>106.91</v>
      </c>
      <c r="G250" s="30">
        <f>IF(F249="","",(AVERAGE(E249:E250)))</f>
        <v>106.91</v>
      </c>
      <c r="H250" s="30">
        <f>IF(E250="","",AVERAGE($E$10:E250))</f>
        <v>107.62294605809117</v>
      </c>
      <c r="I250" s="15"/>
      <c r="J250" s="15"/>
      <c r="K250" s="15"/>
      <c r="L250" s="15"/>
      <c r="M250" s="15"/>
      <c r="N250" s="15"/>
      <c r="O250" s="15"/>
      <c r="P250" s="15"/>
    </row>
    <row r="251" spans="1:16" s="14" customFormat="1" ht="13.5" x14ac:dyDescent="0.3">
      <c r="A251" s="13">
        <v>35</v>
      </c>
      <c r="B251" s="50">
        <v>42977</v>
      </c>
      <c r="C251" s="2">
        <f>IF(E251&gt;0,Dagoverzicht!A251,"")</f>
        <v>35</v>
      </c>
      <c r="D251" s="29">
        <v>137.41999999999999</v>
      </c>
      <c r="E251" s="12">
        <v>106.91</v>
      </c>
      <c r="F251" s="30">
        <f>IF(E251="","",AVERAGE(E249:E251))</f>
        <v>106.91000000000001</v>
      </c>
      <c r="G251" s="30">
        <f>IF(F249="","",(AVERAGE(E249:E251)))</f>
        <v>106.91000000000001</v>
      </c>
      <c r="H251" s="30">
        <f>IF(E251="","",AVERAGE($E$10:E251))</f>
        <v>107.61999999999988</v>
      </c>
      <c r="I251" s="15"/>
      <c r="J251" s="15"/>
      <c r="K251" s="15"/>
      <c r="L251" s="15"/>
      <c r="M251" s="15"/>
      <c r="N251" s="15"/>
      <c r="O251" s="15"/>
      <c r="P251" s="15"/>
    </row>
    <row r="252" spans="1:16" s="14" customFormat="1" ht="13.5" x14ac:dyDescent="0.3">
      <c r="A252" s="13">
        <v>35</v>
      </c>
      <c r="B252" s="50">
        <v>42978</v>
      </c>
      <c r="C252" s="2">
        <f>IF(E252&gt;0,Dagoverzicht!A252,"")</f>
        <v>35</v>
      </c>
      <c r="D252" s="29">
        <v>137.41999999999999</v>
      </c>
      <c r="E252" s="12">
        <v>106.91</v>
      </c>
      <c r="F252" s="30">
        <f>IF(E252="","",AVERAGE(E249:E252))</f>
        <v>106.91</v>
      </c>
      <c r="G252" s="30">
        <f>IF(F249="","",(AVERAGE(E249:E252)))</f>
        <v>106.91</v>
      </c>
      <c r="H252" s="30">
        <f>IF(E252="","",AVERAGE($E$10:E252))</f>
        <v>107.6170781893003</v>
      </c>
      <c r="I252" s="15"/>
      <c r="J252" s="15"/>
      <c r="K252" s="15"/>
      <c r="L252" s="15"/>
      <c r="M252" s="15"/>
      <c r="N252" s="15"/>
      <c r="O252" s="15"/>
      <c r="P252" s="15"/>
    </row>
    <row r="253" spans="1:16" s="14" customFormat="1" ht="13.5" x14ac:dyDescent="0.3">
      <c r="A253" s="13">
        <v>35</v>
      </c>
      <c r="B253" s="50">
        <v>42979</v>
      </c>
      <c r="C253" s="2">
        <f>IF(E253&gt;0,Dagoverzicht!A253,"")</f>
        <v>35</v>
      </c>
      <c r="D253" s="29">
        <v>138.25</v>
      </c>
      <c r="E253" s="12">
        <v>106.91</v>
      </c>
      <c r="F253" s="30">
        <f>IF(E253="","",AVERAGE(E249:E253))</f>
        <v>106.91</v>
      </c>
      <c r="G253" s="30">
        <f>IF(F249="","",(AVERAGE(E249:E253)))</f>
        <v>106.91</v>
      </c>
      <c r="H253" s="30">
        <f>IF(E253="","",AVERAGE($E$10:E253))</f>
        <v>107.61418032786874</v>
      </c>
      <c r="I253" s="15"/>
      <c r="J253" s="15"/>
      <c r="K253" s="15"/>
      <c r="L253" s="15"/>
      <c r="M253" s="15"/>
      <c r="N253" s="15"/>
      <c r="O253" s="15"/>
      <c r="P253" s="15"/>
    </row>
    <row r="254" spans="1:16" s="14" customFormat="1" ht="13.5" x14ac:dyDescent="0.3">
      <c r="A254" s="13">
        <v>35</v>
      </c>
      <c r="B254" s="50">
        <v>42980</v>
      </c>
      <c r="C254" s="2">
        <f>IF(E254&gt;0,Dagoverzicht!A254,"")</f>
        <v>35</v>
      </c>
      <c r="D254" s="29">
        <v>139.9</v>
      </c>
      <c r="E254" s="12">
        <v>106.91</v>
      </c>
      <c r="F254" s="30">
        <f>IF(E254="","",AVERAGE(E249:E254))</f>
        <v>106.90999999999998</v>
      </c>
      <c r="G254" s="30">
        <f>IF(F249="","",(AVERAGE(E249:E254)))</f>
        <v>106.90999999999998</v>
      </c>
      <c r="H254" s="30">
        <f>IF(E254="","",AVERAGE($E$10:E254))</f>
        <v>107.61130612244887</v>
      </c>
      <c r="I254" s="15"/>
      <c r="J254" s="15"/>
      <c r="K254" s="15"/>
      <c r="L254" s="15"/>
      <c r="M254" s="15"/>
      <c r="N254" s="15"/>
      <c r="O254" s="15"/>
      <c r="P254" s="15"/>
    </row>
    <row r="255" spans="1:16" s="14" customFormat="1" ht="13.5" x14ac:dyDescent="0.3">
      <c r="A255" s="13">
        <v>35</v>
      </c>
      <c r="B255" s="50">
        <v>42981</v>
      </c>
      <c r="C255" s="2">
        <f>IF(E255&gt;0,Dagoverzicht!A255,"")</f>
        <v>35</v>
      </c>
      <c r="D255" s="29">
        <v>139.9</v>
      </c>
      <c r="E255" s="12">
        <v>106.91</v>
      </c>
      <c r="F255" s="30">
        <f>IF(E255="","",AVERAGE(E249:E255))</f>
        <v>106.90999999999998</v>
      </c>
      <c r="G255" s="30">
        <f>IF(F249="","",(AVERAGE(E249:E255)))</f>
        <v>106.90999999999998</v>
      </c>
      <c r="H255" s="30">
        <f>IF(E255="","",AVERAGE($E$10:E255))</f>
        <v>107.60845528455273</v>
      </c>
      <c r="I255" s="15"/>
      <c r="J255" s="15"/>
      <c r="K255" s="15"/>
      <c r="L255" s="15"/>
      <c r="M255" s="15"/>
      <c r="N255" s="15"/>
      <c r="O255" s="15"/>
      <c r="P255" s="15"/>
    </row>
    <row r="256" spans="1:16" s="14" customFormat="1" ht="13.5" x14ac:dyDescent="0.3">
      <c r="A256" s="13">
        <v>36</v>
      </c>
      <c r="B256" s="50">
        <v>42982</v>
      </c>
      <c r="C256" s="2">
        <f>IF(E256&gt;0,Dagoverzicht!A256,"")</f>
        <v>36</v>
      </c>
      <c r="D256" s="29">
        <v>139.9</v>
      </c>
      <c r="E256" s="12">
        <v>106.91</v>
      </c>
      <c r="F256" s="30">
        <f>IF(E256="","",AVERAGE(E256:E256))</f>
        <v>106.91</v>
      </c>
      <c r="G256" s="30">
        <f>IF(E256="","",(AVERAGE(E256:E256)))</f>
        <v>106.91</v>
      </c>
      <c r="H256" s="30">
        <f>IF(E256="","",AVERAGE($E$10:E256))</f>
        <v>107.60562753036426</v>
      </c>
      <c r="I256" s="15"/>
      <c r="J256" s="15"/>
      <c r="K256" s="15"/>
      <c r="L256" s="15"/>
      <c r="M256" s="15"/>
      <c r="N256" s="15"/>
      <c r="O256" s="15"/>
      <c r="P256" s="15"/>
    </row>
    <row r="257" spans="1:16" s="14" customFormat="1" ht="13.5" x14ac:dyDescent="0.3">
      <c r="A257" s="13">
        <v>36</v>
      </c>
      <c r="B257" s="50">
        <v>42983</v>
      </c>
      <c r="C257" s="2">
        <f>IF(E257&gt;0,Dagoverzicht!A257,"")</f>
        <v>36</v>
      </c>
      <c r="D257" s="29">
        <v>139.07</v>
      </c>
      <c r="E257" s="12">
        <v>106.91</v>
      </c>
      <c r="F257" s="30">
        <f>IF(E257="","",AVERAGE(E256:E257))</f>
        <v>106.91</v>
      </c>
      <c r="G257" s="30">
        <f>IF(F256="","",(AVERAGE(E256:E257)))</f>
        <v>106.91</v>
      </c>
      <c r="H257" s="30">
        <f>IF(E257="","",AVERAGE($E$10:E257))</f>
        <v>107.60282258064504</v>
      </c>
      <c r="I257" s="15"/>
      <c r="J257" s="15"/>
      <c r="K257" s="15"/>
      <c r="L257" s="15"/>
      <c r="M257" s="15"/>
      <c r="N257" s="15"/>
      <c r="O257" s="15"/>
      <c r="P257" s="15"/>
    </row>
    <row r="258" spans="1:16" s="14" customFormat="1" ht="13.5" x14ac:dyDescent="0.3">
      <c r="A258" s="13">
        <v>36</v>
      </c>
      <c r="B258" s="50">
        <v>42984</v>
      </c>
      <c r="C258" s="2">
        <f>IF(E258&gt;0,Dagoverzicht!A258,"")</f>
        <v>36</v>
      </c>
      <c r="D258" s="29">
        <v>139.07</v>
      </c>
      <c r="E258" s="12">
        <v>106.91</v>
      </c>
      <c r="F258" s="30">
        <f>IF(E258="","",AVERAGE(E256:E258))</f>
        <v>106.91000000000001</v>
      </c>
      <c r="G258" s="30">
        <f>IF(F256="","",(AVERAGE(E256:E258)))</f>
        <v>106.91000000000001</v>
      </c>
      <c r="H258" s="30">
        <f>IF(E258="","",AVERAGE($E$10:E258))</f>
        <v>107.60004016064245</v>
      </c>
      <c r="I258" s="15"/>
      <c r="J258" s="15"/>
      <c r="K258" s="15"/>
      <c r="L258" s="15"/>
      <c r="M258" s="15"/>
      <c r="N258" s="15"/>
      <c r="O258" s="15"/>
      <c r="P258" s="15"/>
    </row>
    <row r="259" spans="1:16" s="14" customFormat="1" ht="13.5" x14ac:dyDescent="0.3">
      <c r="A259" s="13">
        <v>36</v>
      </c>
      <c r="B259" s="50">
        <v>42985</v>
      </c>
      <c r="C259" s="2">
        <f>IF(E259&gt;0,Dagoverzicht!A259,"")</f>
        <v>36</v>
      </c>
      <c r="D259" s="29">
        <v>139.9</v>
      </c>
      <c r="E259" s="12">
        <v>107.74</v>
      </c>
      <c r="F259" s="30">
        <f>IF(E259="","",AVERAGE(E256:E259))</f>
        <v>107.11750000000001</v>
      </c>
      <c r="G259" s="30">
        <f>IF(F256="","",(AVERAGE(E256:E259)))</f>
        <v>107.11750000000001</v>
      </c>
      <c r="H259" s="30">
        <f>IF(E259="","",AVERAGE($E$10:E259))</f>
        <v>107.60059999999989</v>
      </c>
      <c r="I259" s="15"/>
      <c r="J259" s="15"/>
      <c r="K259" s="15"/>
      <c r="L259" s="15"/>
      <c r="M259" s="15"/>
      <c r="N259" s="15"/>
      <c r="O259" s="15"/>
      <c r="P259" s="15"/>
    </row>
    <row r="260" spans="1:16" s="14" customFormat="1" ht="13.5" x14ac:dyDescent="0.3">
      <c r="A260" s="13">
        <v>36</v>
      </c>
      <c r="B260" s="50">
        <v>42986</v>
      </c>
      <c r="C260" s="2">
        <f>IF(E260&gt;0,Dagoverzicht!A260,"")</f>
        <v>36</v>
      </c>
      <c r="D260" s="29">
        <v>139.9</v>
      </c>
      <c r="E260" s="12">
        <v>108.56</v>
      </c>
      <c r="F260" s="30">
        <f>IF(E260="","",AVERAGE(E256:E260))</f>
        <v>107.40599999999999</v>
      </c>
      <c r="G260" s="30">
        <f>IF(F256="","",(AVERAGE(E256:E260)))</f>
        <v>107.40599999999999</v>
      </c>
      <c r="H260" s="30">
        <f>IF(E260="","",AVERAGE($E$10:E260))</f>
        <v>107.60442231075687</v>
      </c>
      <c r="I260" s="15"/>
      <c r="J260" s="15"/>
      <c r="K260" s="15"/>
      <c r="L260" s="15"/>
      <c r="M260" s="15"/>
      <c r="N260" s="15"/>
      <c r="O260" s="15"/>
      <c r="P260" s="15"/>
    </row>
    <row r="261" spans="1:16" s="14" customFormat="1" ht="13.5" x14ac:dyDescent="0.3">
      <c r="A261" s="13">
        <v>36</v>
      </c>
      <c r="B261" s="50">
        <v>42987</v>
      </c>
      <c r="C261" s="2">
        <f>IF(E261&gt;0,Dagoverzicht!A261,"")</f>
        <v>36</v>
      </c>
      <c r="D261" s="29">
        <v>139.9</v>
      </c>
      <c r="E261" s="12">
        <v>108.56</v>
      </c>
      <c r="F261" s="30">
        <f>IF(E261="","",AVERAGE(E256:E261))</f>
        <v>107.59833333333331</v>
      </c>
      <c r="G261" s="30">
        <f>IF(F256="","",(AVERAGE(E256:E261)))</f>
        <v>107.59833333333331</v>
      </c>
      <c r="H261" s="30">
        <f>IF(E261="","",AVERAGE($E$10:E261))</f>
        <v>107.60821428571418</v>
      </c>
      <c r="I261" s="15"/>
      <c r="J261" s="15"/>
      <c r="K261" s="15"/>
      <c r="L261" s="15"/>
      <c r="M261" s="15"/>
      <c r="N261" s="15"/>
      <c r="O261" s="15"/>
      <c r="P261" s="15"/>
    </row>
    <row r="262" spans="1:16" s="14" customFormat="1" ht="13.5" x14ac:dyDescent="0.3">
      <c r="A262" s="13">
        <v>36</v>
      </c>
      <c r="B262" s="50">
        <v>42988</v>
      </c>
      <c r="C262" s="2">
        <f>IF(E262&gt;0,Dagoverzicht!A262,"")</f>
        <v>36</v>
      </c>
      <c r="D262" s="29">
        <v>139.9</v>
      </c>
      <c r="E262" s="12">
        <v>108.56</v>
      </c>
      <c r="F262" s="30">
        <f>IF(E262="","",AVERAGE(E256:E262))</f>
        <v>107.73571428571427</v>
      </c>
      <c r="G262" s="30">
        <f>IF(F256="","",(AVERAGE(E256:E262)))</f>
        <v>107.73571428571427</v>
      </c>
      <c r="H262" s="30">
        <f>IF(E262="","",AVERAGE($E$10:E262))</f>
        <v>107.61197628458488</v>
      </c>
      <c r="I262" s="15"/>
      <c r="J262" s="15"/>
      <c r="K262" s="15"/>
      <c r="L262" s="15"/>
      <c r="M262" s="15"/>
      <c r="N262" s="15"/>
      <c r="O262" s="15"/>
      <c r="P262" s="15"/>
    </row>
    <row r="263" spans="1:16" s="14" customFormat="1" ht="13.5" x14ac:dyDescent="0.3">
      <c r="A263" s="13">
        <v>37</v>
      </c>
      <c r="B263" s="50">
        <v>42989</v>
      </c>
      <c r="C263" s="2">
        <f>IF(E263&gt;0,Dagoverzicht!A263,"")</f>
        <v>37</v>
      </c>
      <c r="D263" s="29">
        <v>139.9</v>
      </c>
      <c r="E263" s="12">
        <v>108.56</v>
      </c>
      <c r="F263" s="30">
        <f>IF(E263="","",AVERAGE(E263:E263))</f>
        <v>108.56</v>
      </c>
      <c r="G263" s="30">
        <f>IF(E263="","",(AVERAGE(E263:E263)))</f>
        <v>108.56</v>
      </c>
      <c r="H263" s="30">
        <f>IF(E263="","",AVERAGE($E$10:E263))</f>
        <v>107.61570866141723</v>
      </c>
      <c r="I263" s="15"/>
      <c r="J263" s="15"/>
      <c r="K263" s="15"/>
      <c r="L263" s="15"/>
      <c r="M263" s="15"/>
      <c r="N263" s="15"/>
      <c r="O263" s="15"/>
      <c r="P263" s="15"/>
    </row>
    <row r="264" spans="1:16" s="14" customFormat="1" ht="13.5" x14ac:dyDescent="0.3">
      <c r="A264" s="13">
        <v>37</v>
      </c>
      <c r="B264" s="50">
        <v>42990</v>
      </c>
      <c r="C264" s="2">
        <f>IF(E264&gt;0,Dagoverzicht!A264,"")</f>
        <v>37</v>
      </c>
      <c r="D264" s="29">
        <v>139.9</v>
      </c>
      <c r="E264" s="12">
        <v>108.56</v>
      </c>
      <c r="F264" s="30">
        <f>IF(E264="","",AVERAGE(E263:E264))</f>
        <v>108.56</v>
      </c>
      <c r="G264" s="30">
        <f>IF(F263="","",(AVERAGE(E263:E264)))</f>
        <v>108.56</v>
      </c>
      <c r="H264" s="30">
        <f>IF(E264="","",AVERAGE($E$10:E264))</f>
        <v>107.6194117647058</v>
      </c>
      <c r="I264" s="15"/>
      <c r="J264" s="15"/>
      <c r="K264" s="15"/>
      <c r="L264" s="15"/>
      <c r="M264" s="15"/>
      <c r="N264" s="15"/>
      <c r="O264" s="15"/>
      <c r="P264" s="15"/>
    </row>
    <row r="265" spans="1:16" s="14" customFormat="1" ht="13.5" x14ac:dyDescent="0.3">
      <c r="A265" s="13">
        <v>37</v>
      </c>
      <c r="B265" s="50">
        <v>42991</v>
      </c>
      <c r="C265" s="2">
        <f>IF(E265&gt;0,Dagoverzicht!A265,"")</f>
        <v>37</v>
      </c>
      <c r="D265" s="29">
        <v>139.07</v>
      </c>
      <c r="E265" s="12">
        <v>108.56</v>
      </c>
      <c r="F265" s="30">
        <f>IF(E265="","",AVERAGE(E263:E265))</f>
        <v>108.56</v>
      </c>
      <c r="G265" s="30">
        <f>IF(F263="","",(AVERAGE(E263:E265)))</f>
        <v>108.56</v>
      </c>
      <c r="H265" s="30">
        <f>IF(E265="","",AVERAGE($E$10:E265))</f>
        <v>107.62308593749992</v>
      </c>
      <c r="I265" s="15"/>
      <c r="J265" s="15"/>
      <c r="K265" s="15"/>
      <c r="L265" s="15"/>
      <c r="M265" s="15"/>
      <c r="N265" s="15"/>
      <c r="O265" s="15"/>
      <c r="P265" s="15"/>
    </row>
    <row r="266" spans="1:16" s="14" customFormat="1" ht="13.5" x14ac:dyDescent="0.3">
      <c r="A266" s="13">
        <v>37</v>
      </c>
      <c r="B266" s="50">
        <v>42992</v>
      </c>
      <c r="C266" s="2">
        <f>IF(E266&gt;0,Dagoverzicht!A266,"")</f>
        <v>37</v>
      </c>
      <c r="D266" s="29">
        <v>138.25</v>
      </c>
      <c r="E266" s="12">
        <v>108.56</v>
      </c>
      <c r="F266" s="30">
        <f>IF(E266="","",AVERAGE(E263:E266))</f>
        <v>108.56</v>
      </c>
      <c r="G266" s="30">
        <f>IF(F263="","",(AVERAGE(E263:E266)))</f>
        <v>108.56</v>
      </c>
      <c r="H266" s="30">
        <f>IF(E266="","",AVERAGE($E$10:E266))</f>
        <v>107.62673151750965</v>
      </c>
      <c r="I266" s="15"/>
      <c r="J266" s="15"/>
      <c r="K266" s="15"/>
      <c r="L266" s="15"/>
      <c r="M266" s="15"/>
      <c r="N266" s="15"/>
      <c r="O266" s="15"/>
      <c r="P266" s="15"/>
    </row>
    <row r="267" spans="1:16" s="14" customFormat="1" ht="13.5" x14ac:dyDescent="0.3">
      <c r="A267" s="13">
        <v>37</v>
      </c>
      <c r="B267" s="50">
        <v>42993</v>
      </c>
      <c r="C267" s="2">
        <f>IF(E267&gt;0,Dagoverzicht!A267,"")</f>
        <v>37</v>
      </c>
      <c r="D267" s="29">
        <v>138.25</v>
      </c>
      <c r="E267" s="12">
        <v>108.56</v>
      </c>
      <c r="F267" s="30">
        <f>IF(E267="","",AVERAGE(E263:E267))</f>
        <v>108.55999999999999</v>
      </c>
      <c r="G267" s="30">
        <f>IF(F263="","",(AVERAGE(E263:E267)))</f>
        <v>108.55999999999999</v>
      </c>
      <c r="H267" s="30">
        <f>IF(E267="","",AVERAGE($E$10:E267))</f>
        <v>107.63034883720924</v>
      </c>
      <c r="I267" s="15"/>
      <c r="J267" s="15"/>
      <c r="K267" s="15"/>
      <c r="L267" s="15"/>
      <c r="M267" s="15"/>
      <c r="N267" s="15"/>
      <c r="O267" s="15"/>
      <c r="P267" s="15"/>
    </row>
    <row r="268" spans="1:16" s="14" customFormat="1" ht="13.5" x14ac:dyDescent="0.3">
      <c r="A268" s="13">
        <v>37</v>
      </c>
      <c r="B268" s="50">
        <v>42994</v>
      </c>
      <c r="C268" s="2">
        <f>IF(E268&gt;0,Dagoverzicht!A268,"")</f>
        <v>37</v>
      </c>
      <c r="D268" s="29">
        <v>138.25</v>
      </c>
      <c r="E268" s="12">
        <v>108.56</v>
      </c>
      <c r="F268" s="30">
        <f>IF(E268="","",AVERAGE(E263:E268))</f>
        <v>108.55999999999999</v>
      </c>
      <c r="G268" s="30">
        <f>IF(F263="","",(AVERAGE(E263:E268)))</f>
        <v>108.55999999999999</v>
      </c>
      <c r="H268" s="30">
        <f>IF(E268="","",AVERAGE($E$10:E268))</f>
        <v>107.63393822393816</v>
      </c>
      <c r="I268" s="15"/>
      <c r="J268" s="15"/>
      <c r="K268" s="15"/>
      <c r="L268" s="15"/>
      <c r="M268" s="15"/>
      <c r="N268" s="15"/>
      <c r="O268" s="15"/>
      <c r="P268" s="15"/>
    </row>
    <row r="269" spans="1:16" s="14" customFormat="1" ht="13.5" x14ac:dyDescent="0.3">
      <c r="A269" s="13">
        <v>37</v>
      </c>
      <c r="B269" s="50">
        <v>42995</v>
      </c>
      <c r="C269" s="2">
        <f>IF(E269&gt;0,Dagoverzicht!A269,"")</f>
        <v>37</v>
      </c>
      <c r="D269" s="29">
        <v>138.25</v>
      </c>
      <c r="E269" s="12">
        <v>108.56</v>
      </c>
      <c r="F269" s="30">
        <f>IF(E269="","",AVERAGE(E263:E269))</f>
        <v>108.55999999999997</v>
      </c>
      <c r="G269" s="30">
        <f>IF(F263="","",(AVERAGE(E263:E269)))</f>
        <v>108.55999999999997</v>
      </c>
      <c r="H269" s="30">
        <f>IF(E269="","",AVERAGE($E$10:E269))</f>
        <v>107.63749999999995</v>
      </c>
      <c r="I269" s="15"/>
      <c r="J269" s="15"/>
      <c r="K269" s="15"/>
      <c r="L269" s="15"/>
      <c r="M269" s="15"/>
      <c r="N269" s="15"/>
      <c r="O269" s="15"/>
      <c r="P269" s="15"/>
    </row>
    <row r="270" spans="1:16" s="14" customFormat="1" ht="13.5" x14ac:dyDescent="0.3">
      <c r="A270" s="13">
        <v>38</v>
      </c>
      <c r="B270" s="50">
        <v>42996</v>
      </c>
      <c r="C270" s="2">
        <f>IF(E270&gt;0,Dagoverzicht!A270,"")</f>
        <v>38</v>
      </c>
      <c r="D270" s="29">
        <v>138.25</v>
      </c>
      <c r="E270" s="12">
        <v>108.56</v>
      </c>
      <c r="F270" s="30">
        <f>IF(E270="","",AVERAGE(E270:E270))</f>
        <v>108.56</v>
      </c>
      <c r="G270" s="30">
        <f>IF(E270="","",(AVERAGE(E270:E270)))</f>
        <v>108.56</v>
      </c>
      <c r="H270" s="30">
        <f>IF(E270="","",AVERAGE($E$10:E270))</f>
        <v>107.64103448275857</v>
      </c>
      <c r="I270" s="15"/>
      <c r="J270" s="15"/>
      <c r="K270" s="15"/>
      <c r="L270" s="15"/>
      <c r="M270" s="15"/>
      <c r="N270" s="15"/>
      <c r="O270" s="15"/>
      <c r="P270" s="15"/>
    </row>
    <row r="271" spans="1:16" s="14" customFormat="1" ht="13.5" x14ac:dyDescent="0.3">
      <c r="A271" s="13">
        <v>38</v>
      </c>
      <c r="B271" s="50">
        <v>42997</v>
      </c>
      <c r="C271" s="2">
        <f>IF(E271&gt;0,Dagoverzicht!A271,"")</f>
        <v>38</v>
      </c>
      <c r="D271" s="29">
        <v>138.25</v>
      </c>
      <c r="E271" s="12">
        <v>108.56</v>
      </c>
      <c r="F271" s="30">
        <f>IF(E271="","",AVERAGE(E270:E271))</f>
        <v>108.56</v>
      </c>
      <c r="G271" s="30">
        <f>IF(F270="","",(AVERAGE(E270:E271)))</f>
        <v>108.56</v>
      </c>
      <c r="H271" s="30">
        <f>IF(E271="","",AVERAGE($E$10:E271))</f>
        <v>107.64454198473278</v>
      </c>
      <c r="I271" s="15"/>
      <c r="J271" s="15"/>
      <c r="K271" s="15"/>
      <c r="L271" s="15"/>
      <c r="M271" s="15"/>
      <c r="N271" s="15"/>
      <c r="O271" s="15"/>
      <c r="P271" s="15"/>
    </row>
    <row r="272" spans="1:16" s="14" customFormat="1" ht="13.5" x14ac:dyDescent="0.3">
      <c r="A272" s="13">
        <v>38</v>
      </c>
      <c r="B272" s="50">
        <v>42998</v>
      </c>
      <c r="C272" s="2">
        <f>IF(E272&gt;0,Dagoverzicht!A272,"")</f>
        <v>38</v>
      </c>
      <c r="D272" s="29">
        <v>138.25</v>
      </c>
      <c r="E272" s="12">
        <v>108.56</v>
      </c>
      <c r="F272" s="30">
        <f>IF(E272="","",AVERAGE(E270:E272))</f>
        <v>108.56</v>
      </c>
      <c r="G272" s="30">
        <f>IF(F270="","",(AVERAGE(E270:E272)))</f>
        <v>108.56</v>
      </c>
      <c r="H272" s="30">
        <f>IF(E272="","",AVERAGE($E$10:E272))</f>
        <v>107.64802281368817</v>
      </c>
      <c r="I272" s="15"/>
      <c r="J272" s="15"/>
      <c r="K272" s="15"/>
      <c r="L272" s="15"/>
      <c r="M272" s="15"/>
      <c r="N272" s="15"/>
      <c r="O272" s="15"/>
      <c r="P272" s="15"/>
    </row>
    <row r="273" spans="1:16" s="14" customFormat="1" ht="13.5" x14ac:dyDescent="0.3">
      <c r="A273" s="13">
        <v>38</v>
      </c>
      <c r="B273" s="50">
        <v>42999</v>
      </c>
      <c r="C273" s="2">
        <f>IF(E273&gt;0,Dagoverzicht!A273,"")</f>
        <v>38</v>
      </c>
      <c r="D273" s="29">
        <v>138.25</v>
      </c>
      <c r="E273" s="12">
        <v>108.56</v>
      </c>
      <c r="F273" s="30">
        <f>IF(E273="","",AVERAGE(E270:E273))</f>
        <v>108.56</v>
      </c>
      <c r="G273" s="30">
        <f>IF(F270="","",(AVERAGE(E270:E273)))</f>
        <v>108.56</v>
      </c>
      <c r="H273" s="30">
        <f>IF(E273="","",AVERAGE($E$10:E273))</f>
        <v>107.65147727272723</v>
      </c>
      <c r="I273" s="15"/>
      <c r="J273" s="15"/>
      <c r="K273" s="15"/>
      <c r="L273" s="15"/>
      <c r="M273" s="15"/>
      <c r="N273" s="15"/>
      <c r="O273" s="15"/>
      <c r="P273" s="15"/>
    </row>
    <row r="274" spans="1:16" s="14" customFormat="1" ht="13.5" x14ac:dyDescent="0.3">
      <c r="A274" s="13">
        <v>38</v>
      </c>
      <c r="B274" s="50">
        <v>43000</v>
      </c>
      <c r="C274" s="2">
        <f>IF(E274&gt;0,Dagoverzicht!A274,"")</f>
        <v>38</v>
      </c>
      <c r="D274" s="29">
        <v>138.25</v>
      </c>
      <c r="E274" s="12">
        <v>109.39</v>
      </c>
      <c r="F274" s="30">
        <f>IF(E274="","",AVERAGE(E270:E274))</f>
        <v>108.726</v>
      </c>
      <c r="G274" s="30">
        <f>IF(F270="","",(AVERAGE(E270:E274)))</f>
        <v>108.726</v>
      </c>
      <c r="H274" s="30">
        <f>IF(E274="","",AVERAGE($E$10:E274))</f>
        <v>107.65803773584902</v>
      </c>
      <c r="I274" s="15"/>
      <c r="J274" s="15"/>
      <c r="K274" s="15"/>
      <c r="L274" s="15"/>
      <c r="M274" s="15"/>
      <c r="N274" s="15"/>
      <c r="O274" s="15"/>
      <c r="P274" s="15"/>
    </row>
    <row r="275" spans="1:16" s="14" customFormat="1" ht="13.5" x14ac:dyDescent="0.3">
      <c r="A275" s="13">
        <v>38</v>
      </c>
      <c r="B275" s="50">
        <v>43001</v>
      </c>
      <c r="C275" s="2">
        <f>IF(E275&gt;0,Dagoverzicht!A275,"")</f>
        <v>38</v>
      </c>
      <c r="D275" s="29">
        <v>138.25</v>
      </c>
      <c r="E275" s="12">
        <v>109.39</v>
      </c>
      <c r="F275" s="30">
        <f>IF(E275="","",AVERAGE(E270:E275))</f>
        <v>108.83666666666666</v>
      </c>
      <c r="G275" s="30">
        <f>IF(F270="","",(AVERAGE(E270:E275)))</f>
        <v>108.83666666666666</v>
      </c>
      <c r="H275" s="30">
        <f>IF(E275="","",AVERAGE($E$10:E275))</f>
        <v>107.66454887218042</v>
      </c>
      <c r="I275" s="15"/>
      <c r="J275" s="15"/>
      <c r="K275" s="15"/>
      <c r="L275" s="15"/>
      <c r="M275" s="15"/>
      <c r="N275" s="15"/>
      <c r="O275" s="15"/>
      <c r="P275" s="15"/>
    </row>
    <row r="276" spans="1:16" s="14" customFormat="1" ht="13.5" x14ac:dyDescent="0.3">
      <c r="A276" s="13">
        <v>38</v>
      </c>
      <c r="B276" s="50">
        <v>43002</v>
      </c>
      <c r="C276" s="2">
        <f>IF(E276&gt;0,Dagoverzicht!A276,"")</f>
        <v>38</v>
      </c>
      <c r="D276" s="29">
        <v>138.25</v>
      </c>
      <c r="E276" s="12">
        <v>109.39</v>
      </c>
      <c r="F276" s="30">
        <f>IF(E276="","",AVERAGE(E270:E276))</f>
        <v>108.91571428571429</v>
      </c>
      <c r="G276" s="30">
        <f>IF(F270="","",(AVERAGE(E270:E276)))</f>
        <v>108.91571428571429</v>
      </c>
      <c r="H276" s="30">
        <f>IF(E276="","",AVERAGE($E$10:E276))</f>
        <v>107.67101123595502</v>
      </c>
      <c r="I276" s="15"/>
      <c r="J276" s="15"/>
      <c r="K276" s="15"/>
      <c r="L276" s="15"/>
      <c r="M276" s="15"/>
      <c r="N276" s="15"/>
      <c r="O276" s="15"/>
      <c r="P276" s="15"/>
    </row>
    <row r="277" spans="1:16" s="14" customFormat="1" ht="13.5" x14ac:dyDescent="0.3">
      <c r="A277" s="13">
        <v>39</v>
      </c>
      <c r="B277" s="50">
        <v>43003</v>
      </c>
      <c r="C277" s="2">
        <f>IF(E277&gt;0,Dagoverzicht!A277,"")</f>
        <v>39</v>
      </c>
      <c r="D277" s="29">
        <v>138.25</v>
      </c>
      <c r="E277" s="12">
        <v>110.22</v>
      </c>
      <c r="F277" s="30">
        <f>IF(E277="","",AVERAGE(E277:E277))</f>
        <v>110.22</v>
      </c>
      <c r="G277" s="30">
        <f>IF(E277="","",(AVERAGE(E277:E277)))</f>
        <v>110.22</v>
      </c>
      <c r="H277" s="30">
        <f>IF(E277="","",AVERAGE($E$10:E277))</f>
        <v>107.68052238805967</v>
      </c>
      <c r="I277" s="15"/>
      <c r="J277" s="15"/>
      <c r="K277" s="15"/>
      <c r="L277" s="15"/>
      <c r="M277" s="15"/>
      <c r="N277" s="15"/>
      <c r="O277" s="15"/>
      <c r="P277" s="15"/>
    </row>
    <row r="278" spans="1:16" s="14" customFormat="1" ht="13.5" x14ac:dyDescent="0.3">
      <c r="A278" s="13">
        <v>39</v>
      </c>
      <c r="B278" s="50">
        <v>43004</v>
      </c>
      <c r="C278" s="2">
        <f>IF(E278&gt;0,Dagoverzicht!A278,"")</f>
        <v>39</v>
      </c>
      <c r="D278" s="29">
        <v>138.25</v>
      </c>
      <c r="E278" s="12">
        <v>110.22</v>
      </c>
      <c r="F278" s="30">
        <f>IF(E278="","",AVERAGE(E277:E278))</f>
        <v>110.22</v>
      </c>
      <c r="G278" s="30">
        <f>IF(F277="","",(AVERAGE(E277:E278)))</f>
        <v>110.22</v>
      </c>
      <c r="H278" s="30">
        <f>IF(E278="","",AVERAGE($E$10:E278))</f>
        <v>107.68996282527878</v>
      </c>
      <c r="I278" s="15"/>
      <c r="J278" s="15"/>
      <c r="K278" s="15"/>
      <c r="L278" s="15"/>
      <c r="M278" s="15"/>
      <c r="N278" s="15"/>
      <c r="O278" s="15"/>
      <c r="P278" s="15"/>
    </row>
    <row r="279" spans="1:16" s="14" customFormat="1" ht="13.5" x14ac:dyDescent="0.3">
      <c r="A279" s="13">
        <v>39</v>
      </c>
      <c r="B279" s="50">
        <v>43005</v>
      </c>
      <c r="C279" s="2">
        <f>IF(E279&gt;0,Dagoverzicht!A279,"")</f>
        <v>39</v>
      </c>
      <c r="D279" s="29">
        <v>138.25</v>
      </c>
      <c r="E279" s="12">
        <v>110.22</v>
      </c>
      <c r="F279" s="30">
        <f>IF(E279="","",AVERAGE(E277:E279))</f>
        <v>110.21999999999998</v>
      </c>
      <c r="G279" s="30">
        <f>IF(F277="","",(AVERAGE(E277:E279)))</f>
        <v>110.21999999999998</v>
      </c>
      <c r="H279" s="30">
        <f>IF(E279="","",AVERAGE($E$10:E279))</f>
        <v>107.6993333333333</v>
      </c>
      <c r="I279" s="15"/>
      <c r="J279" s="15"/>
      <c r="K279" s="15"/>
      <c r="L279" s="15"/>
      <c r="M279" s="15"/>
      <c r="N279" s="15"/>
      <c r="O279" s="15"/>
      <c r="P279" s="15"/>
    </row>
    <row r="280" spans="1:16" s="14" customFormat="1" ht="13.5" x14ac:dyDescent="0.3">
      <c r="A280" s="13">
        <v>39</v>
      </c>
      <c r="B280" s="50">
        <v>43006</v>
      </c>
      <c r="C280" s="2">
        <f>IF(E280&gt;0,Dagoverzicht!A280,"")</f>
        <v>39</v>
      </c>
      <c r="D280" s="29">
        <v>137.41999999999999</v>
      </c>
      <c r="E280" s="12">
        <v>111.04</v>
      </c>
      <c r="F280" s="30">
        <f>IF(E280="","",AVERAGE(E277:E280))</f>
        <v>110.425</v>
      </c>
      <c r="G280" s="30">
        <f>IF(F277="","",(AVERAGE(E277:E280)))</f>
        <v>110.425</v>
      </c>
      <c r="H280" s="30">
        <f>IF(E280="","",AVERAGE($E$10:E280))</f>
        <v>107.71166051660514</v>
      </c>
      <c r="I280" s="15"/>
      <c r="J280" s="15"/>
      <c r="K280" s="15"/>
      <c r="L280" s="15"/>
      <c r="M280" s="15"/>
      <c r="N280" s="15"/>
      <c r="O280" s="15"/>
      <c r="P280" s="15"/>
    </row>
    <row r="281" spans="1:16" s="14" customFormat="1" ht="13.5" x14ac:dyDescent="0.3">
      <c r="A281" s="13">
        <v>39</v>
      </c>
      <c r="B281" s="50">
        <v>43007</v>
      </c>
      <c r="C281" s="2">
        <f>IF(E281&gt;0,Dagoverzicht!A281,"")</f>
        <v>39</v>
      </c>
      <c r="D281" s="29">
        <v>137.41999999999999</v>
      </c>
      <c r="E281" s="12">
        <v>111.04</v>
      </c>
      <c r="F281" s="30">
        <f>IF(E281="","",AVERAGE(E277:E281))</f>
        <v>110.548</v>
      </c>
      <c r="G281" s="30">
        <f>IF(F277="","",(AVERAGE(E277:E281)))</f>
        <v>110.548</v>
      </c>
      <c r="H281" s="30">
        <f>IF(E281="","",AVERAGE($E$10:E281))</f>
        <v>107.72389705882351</v>
      </c>
      <c r="I281" s="15"/>
      <c r="J281" s="15"/>
      <c r="K281" s="15"/>
      <c r="L281" s="15"/>
      <c r="M281" s="15"/>
      <c r="N281" s="15"/>
      <c r="O281" s="15"/>
      <c r="P281" s="15"/>
    </row>
    <row r="282" spans="1:16" s="14" customFormat="1" ht="13.5" x14ac:dyDescent="0.3">
      <c r="A282" s="13">
        <v>39</v>
      </c>
      <c r="B282" s="50">
        <v>43008</v>
      </c>
      <c r="C282" s="2">
        <f>IF(E282&gt;0,Dagoverzicht!A282,"")</f>
        <v>39</v>
      </c>
      <c r="D282" s="29">
        <v>136.6</v>
      </c>
      <c r="E282" s="12">
        <v>111.04</v>
      </c>
      <c r="F282" s="30">
        <f>IF(E282="","",AVERAGE(E277:E282))</f>
        <v>110.63</v>
      </c>
      <c r="G282" s="30">
        <f>IF(F277="","",(AVERAGE(E277:E282)))</f>
        <v>110.63</v>
      </c>
      <c r="H282" s="30">
        <f>IF(E282="","",AVERAGE($E$10:E282))</f>
        <v>107.73604395604394</v>
      </c>
      <c r="I282" s="15"/>
      <c r="J282" s="15"/>
      <c r="K282" s="15"/>
      <c r="L282" s="15"/>
      <c r="M282" s="15"/>
      <c r="N282" s="15"/>
      <c r="O282" s="15"/>
      <c r="P282" s="15"/>
    </row>
    <row r="283" spans="1:16" s="14" customFormat="1" ht="13.5" x14ac:dyDescent="0.3">
      <c r="A283" s="13">
        <v>39</v>
      </c>
      <c r="B283" s="50">
        <v>43009</v>
      </c>
      <c r="C283" s="2">
        <f>IF(E283&gt;0,Dagoverzicht!A283,"")</f>
        <v>39</v>
      </c>
      <c r="D283" s="29">
        <v>136.6</v>
      </c>
      <c r="E283" s="12">
        <v>111.04</v>
      </c>
      <c r="F283" s="30">
        <f>IF(E283="","",AVERAGE(E277:E283))</f>
        <v>110.68857142857142</v>
      </c>
      <c r="G283" s="30">
        <f>IF(F277="","",(AVERAGE(E277:E283)))</f>
        <v>110.68857142857142</v>
      </c>
      <c r="H283" s="30">
        <f>IF(E283="","",AVERAGE($E$10:E283))</f>
        <v>107.74810218978101</v>
      </c>
      <c r="I283" s="15"/>
      <c r="J283" s="15"/>
      <c r="K283" s="15"/>
      <c r="L283" s="15"/>
      <c r="M283" s="15"/>
      <c r="N283" s="15"/>
      <c r="O283" s="15"/>
      <c r="P283" s="15"/>
    </row>
    <row r="284" spans="1:16" s="14" customFormat="1" ht="13.5" x14ac:dyDescent="0.3">
      <c r="A284" s="13">
        <v>40</v>
      </c>
      <c r="B284" s="50">
        <v>43010</v>
      </c>
      <c r="C284" s="2">
        <f>IF(E284&gt;0,Dagoverzicht!A284,"")</f>
        <v>40</v>
      </c>
      <c r="D284" s="29">
        <v>136.6</v>
      </c>
      <c r="E284" s="12">
        <v>111.04</v>
      </c>
      <c r="F284" s="30">
        <f>IF(E284="","",AVERAGE(E284:E284))</f>
        <v>111.04</v>
      </c>
      <c r="G284" s="30">
        <f>IF(E284="","",(AVERAGE(E284:E284)))</f>
        <v>111.04</v>
      </c>
      <c r="H284" s="30">
        <f>IF(E284="","",AVERAGE($E$10:E284))</f>
        <v>107.76007272727271</v>
      </c>
      <c r="I284" s="15"/>
      <c r="J284" s="15"/>
      <c r="K284" s="15"/>
      <c r="L284" s="15"/>
      <c r="M284" s="15"/>
      <c r="N284" s="15"/>
      <c r="O284" s="15"/>
      <c r="P284" s="15"/>
    </row>
    <row r="285" spans="1:16" s="14" customFormat="1" ht="13.5" x14ac:dyDescent="0.3">
      <c r="A285" s="13">
        <v>40</v>
      </c>
      <c r="B285" s="50">
        <v>43011</v>
      </c>
      <c r="C285" s="2">
        <f>IF(E285&gt;0,Dagoverzicht!A285,"")</f>
        <v>40</v>
      </c>
      <c r="D285" s="29">
        <v>136.6</v>
      </c>
      <c r="E285" s="12">
        <v>110.22</v>
      </c>
      <c r="F285" s="30">
        <f>IF(E285="","",AVERAGE(E284:E285))</f>
        <v>110.63</v>
      </c>
      <c r="G285" s="30">
        <f>IF(F284="","",(AVERAGE(E284:E285)))</f>
        <v>110.63</v>
      </c>
      <c r="H285" s="30">
        <f>IF(E285="","",AVERAGE($E$10:E285))</f>
        <v>107.76898550724637</v>
      </c>
      <c r="I285" s="15"/>
      <c r="J285" s="15"/>
      <c r="K285" s="15"/>
      <c r="L285" s="15"/>
      <c r="M285" s="15"/>
      <c r="N285" s="15"/>
      <c r="O285" s="15"/>
      <c r="P285" s="15"/>
    </row>
    <row r="286" spans="1:16" s="14" customFormat="1" ht="13.5" x14ac:dyDescent="0.3">
      <c r="A286" s="13">
        <v>40</v>
      </c>
      <c r="B286" s="50">
        <v>43012</v>
      </c>
      <c r="C286" s="2">
        <f>IF(E286&gt;0,Dagoverzicht!A286,"")</f>
        <v>40</v>
      </c>
      <c r="D286" s="29">
        <v>136.6</v>
      </c>
      <c r="E286" s="12">
        <v>110.22</v>
      </c>
      <c r="F286" s="30">
        <f>IF(E286="","",AVERAGE(E284:E286))</f>
        <v>110.49333333333334</v>
      </c>
      <c r="G286" s="30">
        <f>IF(F284="","",(AVERAGE(E284:E286)))</f>
        <v>110.49333333333334</v>
      </c>
      <c r="H286" s="30">
        <f>IF(E286="","",AVERAGE($E$10:E286))</f>
        <v>107.77783393501805</v>
      </c>
      <c r="I286" s="15"/>
      <c r="J286" s="15"/>
      <c r="K286" s="15"/>
      <c r="L286" s="15"/>
      <c r="M286" s="15"/>
      <c r="N286" s="15"/>
      <c r="O286" s="15"/>
      <c r="P286" s="15"/>
    </row>
    <row r="287" spans="1:16" s="14" customFormat="1" ht="13.5" x14ac:dyDescent="0.3">
      <c r="A287" s="13">
        <v>40</v>
      </c>
      <c r="B287" s="50">
        <v>43013</v>
      </c>
      <c r="C287" s="2">
        <f>IF(E287&gt;0,Dagoverzicht!A287,"")</f>
        <v>40</v>
      </c>
      <c r="D287" s="29">
        <v>135.77000000000001</v>
      </c>
      <c r="E287" s="12">
        <v>110.22</v>
      </c>
      <c r="F287" s="30">
        <f>IF(E287="","",AVERAGE(E284:E287))</f>
        <v>110.42500000000001</v>
      </c>
      <c r="G287" s="30">
        <f>IF(F284="","",(AVERAGE(E284:E287)))</f>
        <v>110.42500000000001</v>
      </c>
      <c r="H287" s="30">
        <f>IF(E287="","",AVERAGE($E$10:E287))</f>
        <v>107.78661870503598</v>
      </c>
      <c r="I287" s="15"/>
      <c r="J287" s="15"/>
      <c r="K287" s="15"/>
      <c r="L287" s="15"/>
      <c r="M287" s="15"/>
      <c r="N287" s="15"/>
      <c r="O287" s="15"/>
      <c r="P287" s="15"/>
    </row>
    <row r="288" spans="1:16" s="14" customFormat="1" ht="13.5" x14ac:dyDescent="0.3">
      <c r="A288" s="13">
        <v>40</v>
      </c>
      <c r="B288" s="50">
        <v>43014</v>
      </c>
      <c r="C288" s="2">
        <f>IF(E288&gt;0,Dagoverzicht!A288,"")</f>
        <v>40</v>
      </c>
      <c r="D288" s="29">
        <v>135.77000000000001</v>
      </c>
      <c r="E288" s="12">
        <v>110.22</v>
      </c>
      <c r="F288" s="30">
        <f>IF(E288="","",AVERAGE(E284:E288))</f>
        <v>110.38400000000001</v>
      </c>
      <c r="G288" s="30">
        <f>IF(F284="","",(AVERAGE(E284:E288)))</f>
        <v>110.38400000000001</v>
      </c>
      <c r="H288" s="30">
        <f>IF(E288="","",AVERAGE($E$10:E288))</f>
        <v>107.79534050179213</v>
      </c>
      <c r="I288" s="15"/>
      <c r="J288" s="15"/>
      <c r="K288" s="15"/>
      <c r="L288" s="15"/>
      <c r="M288" s="15"/>
      <c r="N288" s="15"/>
      <c r="O288" s="15"/>
      <c r="P288" s="15"/>
    </row>
    <row r="289" spans="1:16" s="14" customFormat="1" ht="13.5" x14ac:dyDescent="0.3">
      <c r="A289" s="13">
        <v>40</v>
      </c>
      <c r="B289" s="50">
        <v>43015</v>
      </c>
      <c r="C289" s="2">
        <f>IF(E289&gt;0,Dagoverzicht!A289,"")</f>
        <v>40</v>
      </c>
      <c r="D289" s="29">
        <v>136.6</v>
      </c>
      <c r="E289" s="12">
        <v>109.39</v>
      </c>
      <c r="F289" s="30">
        <f>IF(E289="","",AVERAGE(E284:E289))</f>
        <v>110.21833333333335</v>
      </c>
      <c r="G289" s="30">
        <f>IF(F284="","",(AVERAGE(E284:E289)))</f>
        <v>110.21833333333335</v>
      </c>
      <c r="H289" s="30">
        <f>IF(E289="","",AVERAGE($E$10:E289))</f>
        <v>107.80103571428572</v>
      </c>
      <c r="I289" s="15"/>
      <c r="J289" s="15"/>
      <c r="K289" s="15"/>
      <c r="L289" s="15"/>
      <c r="M289" s="15"/>
      <c r="N289" s="15"/>
      <c r="O289" s="15"/>
      <c r="P289" s="15"/>
    </row>
    <row r="290" spans="1:16" s="14" customFormat="1" ht="13.5" x14ac:dyDescent="0.3">
      <c r="A290" s="13">
        <v>40</v>
      </c>
      <c r="B290" s="50">
        <v>43016</v>
      </c>
      <c r="C290" s="2">
        <f>IF(E290&gt;0,Dagoverzicht!A290,"")</f>
        <v>40</v>
      </c>
      <c r="D290" s="29">
        <v>136.6</v>
      </c>
      <c r="E290" s="12">
        <v>109.39</v>
      </c>
      <c r="F290" s="30">
        <f>IF(E290="","",AVERAGE(E284:E290))</f>
        <v>110.10000000000001</v>
      </c>
      <c r="G290" s="30">
        <f>IF(F284="","",(AVERAGE(E284:E290)))</f>
        <v>110.10000000000001</v>
      </c>
      <c r="H290" s="30">
        <f>IF(E290="","",AVERAGE($E$10:E290))</f>
        <v>107.80669039145907</v>
      </c>
      <c r="I290" s="15"/>
      <c r="J290" s="15"/>
      <c r="K290" s="15"/>
      <c r="L290" s="15"/>
      <c r="M290" s="15"/>
      <c r="N290" s="15"/>
      <c r="O290" s="15"/>
      <c r="P290" s="15"/>
    </row>
    <row r="291" spans="1:16" s="14" customFormat="1" ht="13.5" x14ac:dyDescent="0.3">
      <c r="A291" s="13">
        <v>41</v>
      </c>
      <c r="B291" s="50">
        <v>43017</v>
      </c>
      <c r="C291" s="2">
        <f>IF(E291&gt;0,Dagoverzicht!A291,"")</f>
        <v>41</v>
      </c>
      <c r="D291" s="29">
        <v>136.6</v>
      </c>
      <c r="E291" s="12">
        <v>109.39</v>
      </c>
      <c r="F291" s="30">
        <f>IF(E291="","",AVERAGE(E291:E291))</f>
        <v>109.39</v>
      </c>
      <c r="G291" s="30">
        <f>IF(E291="","",(AVERAGE(E291:E291)))</f>
        <v>109.39</v>
      </c>
      <c r="H291" s="30">
        <f>IF(E291="","",AVERAGE($E$10:E291))</f>
        <v>107.81230496453901</v>
      </c>
      <c r="I291" s="15"/>
      <c r="J291" s="15"/>
      <c r="K291" s="15"/>
      <c r="L291" s="15"/>
      <c r="M291" s="15"/>
      <c r="N291" s="15"/>
      <c r="O291" s="15"/>
      <c r="P291" s="15"/>
    </row>
    <row r="292" spans="1:16" s="14" customFormat="1" ht="13.5" x14ac:dyDescent="0.3">
      <c r="A292" s="13">
        <v>41</v>
      </c>
      <c r="B292" s="50">
        <v>43018</v>
      </c>
      <c r="C292" s="2">
        <f>IF(E292&gt;0,Dagoverzicht!A292,"")</f>
        <v>41</v>
      </c>
      <c r="D292" s="29">
        <v>135.77000000000001</v>
      </c>
      <c r="E292" s="12">
        <v>109.39</v>
      </c>
      <c r="F292" s="30">
        <f>IF(E292="","",AVERAGE(E291:E292))</f>
        <v>109.39</v>
      </c>
      <c r="G292" s="30">
        <f>IF(F291="","",(AVERAGE(E291:E292)))</f>
        <v>109.39</v>
      </c>
      <c r="H292" s="30">
        <f>IF(E292="","",AVERAGE($E$10:E292))</f>
        <v>107.81787985865724</v>
      </c>
      <c r="I292" s="15"/>
      <c r="J292" s="15"/>
      <c r="K292" s="15"/>
      <c r="L292" s="15"/>
      <c r="M292" s="15"/>
      <c r="N292" s="15"/>
      <c r="O292" s="15"/>
      <c r="P292" s="15"/>
    </row>
    <row r="293" spans="1:16" s="14" customFormat="1" ht="13.5" x14ac:dyDescent="0.3">
      <c r="A293" s="13">
        <v>41</v>
      </c>
      <c r="B293" s="50">
        <v>43019</v>
      </c>
      <c r="C293" s="2">
        <f>IF(E293&gt;0,Dagoverzicht!A293,"")</f>
        <v>41</v>
      </c>
      <c r="D293" s="29">
        <v>135.77000000000001</v>
      </c>
      <c r="E293" s="12">
        <v>109.39</v>
      </c>
      <c r="F293" s="30">
        <f>IF(E293="","",AVERAGE(E291:E293))</f>
        <v>109.39</v>
      </c>
      <c r="G293" s="30">
        <f>IF(F291="","",(AVERAGE(E291:E293)))</f>
        <v>109.39</v>
      </c>
      <c r="H293" s="30">
        <f>IF(E293="","",AVERAGE($E$10:E293))</f>
        <v>107.82341549295774</v>
      </c>
      <c r="I293" s="15"/>
      <c r="J293" s="15"/>
      <c r="K293" s="15"/>
      <c r="L293" s="15"/>
      <c r="M293" s="15"/>
      <c r="N293" s="15"/>
      <c r="O293" s="15"/>
      <c r="P293" s="15"/>
    </row>
    <row r="294" spans="1:16" s="14" customFormat="1" ht="13.5" x14ac:dyDescent="0.3">
      <c r="A294" s="13">
        <v>41</v>
      </c>
      <c r="B294" s="50">
        <v>43020</v>
      </c>
      <c r="C294" s="2">
        <f>IF(E294&gt;0,Dagoverzicht!A294,"")</f>
        <v>41</v>
      </c>
      <c r="D294" s="29">
        <v>135.77000000000001</v>
      </c>
      <c r="E294" s="12">
        <v>109.39</v>
      </c>
      <c r="F294" s="30">
        <f>IF(E294="","",AVERAGE(E291:E294))</f>
        <v>109.39</v>
      </c>
      <c r="G294" s="30">
        <f>IF(F291="","",(AVERAGE(E291:E294)))</f>
        <v>109.39</v>
      </c>
      <c r="H294" s="30">
        <f>IF(E294="","",AVERAGE($E$10:E294))</f>
        <v>107.82891228070174</v>
      </c>
      <c r="I294" s="15"/>
      <c r="J294" s="15"/>
      <c r="K294" s="15"/>
      <c r="L294" s="15"/>
      <c r="M294" s="15"/>
      <c r="N294" s="15"/>
      <c r="O294" s="15"/>
      <c r="P294" s="15"/>
    </row>
    <row r="295" spans="1:16" s="14" customFormat="1" ht="13.5" x14ac:dyDescent="0.3">
      <c r="A295" s="13">
        <v>41</v>
      </c>
      <c r="B295" s="50">
        <v>43021</v>
      </c>
      <c r="C295" s="2">
        <f>IF(E295&gt;0,Dagoverzicht!A295,"")</f>
        <v>41</v>
      </c>
      <c r="D295" s="29">
        <v>135.77000000000001</v>
      </c>
      <c r="E295" s="12">
        <v>109.39</v>
      </c>
      <c r="F295" s="30">
        <f>IF(E295="","",AVERAGE(E291:E295))</f>
        <v>109.39000000000001</v>
      </c>
      <c r="G295" s="30">
        <f>IF(F291="","",(AVERAGE(E291:E295)))</f>
        <v>109.39000000000001</v>
      </c>
      <c r="H295" s="30">
        <f>IF(E295="","",AVERAGE($E$10:E295))</f>
        <v>107.83437062937062</v>
      </c>
      <c r="I295" s="15"/>
      <c r="J295" s="15"/>
      <c r="K295" s="15"/>
      <c r="L295" s="15"/>
      <c r="M295" s="15"/>
      <c r="N295" s="15"/>
      <c r="O295" s="15"/>
      <c r="P295" s="15"/>
    </row>
    <row r="296" spans="1:16" s="14" customFormat="1" ht="13.5" x14ac:dyDescent="0.3">
      <c r="A296" s="13">
        <v>41</v>
      </c>
      <c r="B296" s="50">
        <v>43022</v>
      </c>
      <c r="C296" s="2">
        <f>IF(E296&gt;0,Dagoverzicht!A296,"")</f>
        <v>41</v>
      </c>
      <c r="D296" s="29">
        <v>135.77000000000001</v>
      </c>
      <c r="E296" s="12">
        <v>109.39</v>
      </c>
      <c r="F296" s="30">
        <f>IF(E296="","",AVERAGE(E291:E296))</f>
        <v>109.39</v>
      </c>
      <c r="G296" s="30">
        <f>IF(F291="","",(AVERAGE(E291:E296)))</f>
        <v>109.39</v>
      </c>
      <c r="H296" s="30">
        <f>IF(E296="","",AVERAGE($E$10:E296))</f>
        <v>107.83979094076653</v>
      </c>
      <c r="I296" s="15"/>
      <c r="J296" s="15"/>
      <c r="K296" s="15"/>
      <c r="L296" s="15"/>
      <c r="M296" s="15"/>
      <c r="N296" s="15"/>
      <c r="O296" s="15"/>
      <c r="P296" s="15"/>
    </row>
    <row r="297" spans="1:16" s="14" customFormat="1" ht="13.5" x14ac:dyDescent="0.3">
      <c r="A297" s="13">
        <v>41</v>
      </c>
      <c r="B297" s="50">
        <v>43023</v>
      </c>
      <c r="C297" s="2">
        <f>IF(E297&gt;0,Dagoverzicht!A297,"")</f>
        <v>41</v>
      </c>
      <c r="D297" s="29">
        <v>135.77000000000001</v>
      </c>
      <c r="E297" s="12">
        <v>109.39</v>
      </c>
      <c r="F297" s="30">
        <f>IF(E297="","",AVERAGE(E291:E297))</f>
        <v>109.39</v>
      </c>
      <c r="G297" s="30">
        <f>IF(F291="","",(AVERAGE(E291:E297)))</f>
        <v>109.39</v>
      </c>
      <c r="H297" s="30">
        <f>IF(E297="","",AVERAGE($E$10:E297))</f>
        <v>107.84517361111109</v>
      </c>
      <c r="I297" s="15"/>
      <c r="J297" s="15"/>
      <c r="K297" s="15"/>
      <c r="L297" s="15"/>
      <c r="M297" s="15"/>
      <c r="N297" s="15"/>
      <c r="O297" s="15"/>
      <c r="P297" s="15"/>
    </row>
    <row r="298" spans="1:16" s="14" customFormat="1" ht="13.5" x14ac:dyDescent="0.3">
      <c r="A298" s="13">
        <v>42</v>
      </c>
      <c r="B298" s="50">
        <v>43024</v>
      </c>
      <c r="C298" s="2">
        <f>IF(E298&gt;0,Dagoverzicht!A298,"")</f>
        <v>42</v>
      </c>
      <c r="D298" s="29">
        <v>135.77000000000001</v>
      </c>
      <c r="E298" s="12">
        <v>109.39</v>
      </c>
      <c r="F298" s="30">
        <f>IF(E298="","",AVERAGE(E298:E298))</f>
        <v>109.39</v>
      </c>
      <c r="G298" s="30">
        <f>IF(E298="","",(AVERAGE(E298:E298)))</f>
        <v>109.39</v>
      </c>
      <c r="H298" s="30">
        <f>IF(E298="","",AVERAGE($E$10:E298))</f>
        <v>107.85051903114186</v>
      </c>
      <c r="I298" s="15"/>
      <c r="J298" s="15"/>
      <c r="K298" s="15"/>
      <c r="L298" s="15"/>
      <c r="M298" s="15"/>
      <c r="N298" s="15"/>
      <c r="O298" s="15"/>
      <c r="P298" s="15"/>
    </row>
    <row r="299" spans="1:16" s="14" customFormat="1" ht="13.5" x14ac:dyDescent="0.3">
      <c r="A299" s="13">
        <v>42</v>
      </c>
      <c r="B299" s="50">
        <v>43025</v>
      </c>
      <c r="C299" s="2">
        <f>IF(E299&gt;0,Dagoverzicht!A299,"")</f>
        <v>42</v>
      </c>
      <c r="D299" s="29">
        <v>136.6</v>
      </c>
      <c r="E299" s="12">
        <v>110.22</v>
      </c>
      <c r="F299" s="30">
        <f>IF(E299="","",AVERAGE(E298:E299))</f>
        <v>109.80500000000001</v>
      </c>
      <c r="G299" s="30">
        <f>IF(F298="","",(AVERAGE(E298:E299)))</f>
        <v>109.80500000000001</v>
      </c>
      <c r="H299" s="30">
        <f>IF(E299="","",AVERAGE($E$10:E299))</f>
        <v>107.8586896551724</v>
      </c>
      <c r="I299" s="15"/>
      <c r="J299" s="15"/>
      <c r="K299" s="15"/>
      <c r="L299" s="15"/>
      <c r="M299" s="15"/>
      <c r="N299" s="15"/>
      <c r="O299" s="15"/>
      <c r="P299" s="15"/>
    </row>
    <row r="300" spans="1:16" s="14" customFormat="1" ht="13.5" x14ac:dyDescent="0.3">
      <c r="A300" s="13">
        <v>42</v>
      </c>
      <c r="B300" s="50">
        <v>43026</v>
      </c>
      <c r="C300" s="2">
        <f>IF(E300&gt;0,Dagoverzicht!A300,"")</f>
        <v>42</v>
      </c>
      <c r="D300" s="29">
        <v>136.6</v>
      </c>
      <c r="E300" s="12">
        <v>110.22</v>
      </c>
      <c r="F300" s="30">
        <f>IF(E300="","",AVERAGE(E298:E300))</f>
        <v>109.94333333333334</v>
      </c>
      <c r="G300" s="30">
        <f>IF(F298="","",(AVERAGE(E298:E300)))</f>
        <v>109.94333333333334</v>
      </c>
      <c r="H300" s="30">
        <f>IF(E300="","",AVERAGE($E$10:E300))</f>
        <v>107.86680412371133</v>
      </c>
      <c r="I300" s="15"/>
      <c r="J300" s="15"/>
      <c r="K300" s="15"/>
      <c r="L300" s="15"/>
      <c r="M300" s="15"/>
      <c r="N300" s="15"/>
      <c r="O300" s="15"/>
      <c r="P300" s="15"/>
    </row>
    <row r="301" spans="1:16" s="14" customFormat="1" ht="13.5" x14ac:dyDescent="0.3">
      <c r="A301" s="13">
        <v>42</v>
      </c>
      <c r="B301" s="50">
        <v>43027</v>
      </c>
      <c r="C301" s="2">
        <f>IF(E301&gt;0,Dagoverzicht!A301,"")</f>
        <v>42</v>
      </c>
      <c r="D301" s="29">
        <v>136.6</v>
      </c>
      <c r="E301" s="12">
        <v>110.22</v>
      </c>
      <c r="F301" s="30">
        <f>IF(E301="","",AVERAGE(E298:E301))</f>
        <v>110.01250000000002</v>
      </c>
      <c r="G301" s="30">
        <f>IF(F298="","",(AVERAGE(E298:E301)))</f>
        <v>110.01250000000002</v>
      </c>
      <c r="H301" s="30">
        <f>IF(E301="","",AVERAGE($E$10:E301))</f>
        <v>107.87486301369863</v>
      </c>
      <c r="I301" s="15"/>
      <c r="J301" s="15"/>
      <c r="K301" s="15"/>
      <c r="L301" s="15"/>
      <c r="M301" s="15"/>
      <c r="N301" s="15"/>
      <c r="O301" s="15"/>
      <c r="P301" s="15"/>
    </row>
    <row r="302" spans="1:16" s="14" customFormat="1" ht="13.5" x14ac:dyDescent="0.3">
      <c r="A302" s="13">
        <v>42</v>
      </c>
      <c r="B302" s="50">
        <v>43028</v>
      </c>
      <c r="C302" s="2">
        <f>IF(E302&gt;0,Dagoverzicht!A302,"")</f>
        <v>42</v>
      </c>
      <c r="D302" s="29">
        <v>136.6</v>
      </c>
      <c r="E302" s="12">
        <v>110.22</v>
      </c>
      <c r="F302" s="30">
        <f>IF(E302="","",AVERAGE(E298:E302))</f>
        <v>110.05400000000002</v>
      </c>
      <c r="G302" s="30">
        <f>IF(F298="","",(AVERAGE(E298:E302)))</f>
        <v>110.05400000000002</v>
      </c>
      <c r="H302" s="30">
        <f>IF(E302="","",AVERAGE($E$10:E302))</f>
        <v>107.88286689419796</v>
      </c>
      <c r="I302" s="15"/>
      <c r="J302" s="15"/>
      <c r="K302" s="15"/>
      <c r="L302" s="15"/>
      <c r="M302" s="15"/>
      <c r="N302" s="15"/>
      <c r="O302" s="15"/>
      <c r="P302" s="15"/>
    </row>
    <row r="303" spans="1:16" s="14" customFormat="1" ht="13.5" x14ac:dyDescent="0.3">
      <c r="A303" s="13">
        <v>42</v>
      </c>
      <c r="B303" s="50">
        <v>43029</v>
      </c>
      <c r="C303" s="2">
        <f>IF(E303&gt;0,Dagoverzicht!A303,"")</f>
        <v>42</v>
      </c>
      <c r="D303" s="29">
        <v>136.6</v>
      </c>
      <c r="E303" s="12">
        <v>110.22</v>
      </c>
      <c r="F303" s="30">
        <f>IF(E303="","",AVERAGE(E298:E303))</f>
        <v>110.08166666666669</v>
      </c>
      <c r="G303" s="30">
        <f>IF(F298="","",(AVERAGE(E298:E303)))</f>
        <v>110.08166666666669</v>
      </c>
      <c r="H303" s="30">
        <f>IF(E303="","",AVERAGE($E$10:E303))</f>
        <v>107.89081632653061</v>
      </c>
      <c r="I303" s="15"/>
      <c r="J303" s="15"/>
      <c r="K303" s="15"/>
      <c r="L303" s="15"/>
      <c r="M303" s="15"/>
      <c r="N303" s="15"/>
      <c r="O303" s="15"/>
      <c r="P303" s="15"/>
    </row>
    <row r="304" spans="1:16" s="14" customFormat="1" ht="13.5" x14ac:dyDescent="0.3">
      <c r="A304" s="13">
        <v>42</v>
      </c>
      <c r="B304" s="50">
        <v>43030</v>
      </c>
      <c r="C304" s="2">
        <f>IF(E304&gt;0,Dagoverzicht!A304,"")</f>
        <v>42</v>
      </c>
      <c r="D304" s="29">
        <v>136.6</v>
      </c>
      <c r="E304" s="12">
        <v>110.22</v>
      </c>
      <c r="F304" s="30">
        <f>IF(E304="","",AVERAGE(E298:E304))</f>
        <v>110.1014285714286</v>
      </c>
      <c r="G304" s="30">
        <f>IF(F298="","",(AVERAGE(E298:E304)))</f>
        <v>110.1014285714286</v>
      </c>
      <c r="H304" s="30">
        <f>IF(E304="","",AVERAGE($E$10:E304))</f>
        <v>107.89871186440679</v>
      </c>
      <c r="I304" s="15"/>
      <c r="J304" s="15"/>
      <c r="K304" s="15"/>
      <c r="L304" s="15"/>
      <c r="M304" s="15"/>
      <c r="N304" s="15"/>
      <c r="O304" s="15"/>
      <c r="P304" s="15"/>
    </row>
    <row r="305" spans="1:16" s="14" customFormat="1" ht="13.5" x14ac:dyDescent="0.3">
      <c r="A305" s="13">
        <v>43</v>
      </c>
      <c r="B305" s="50">
        <v>43031</v>
      </c>
      <c r="C305" s="2">
        <f>IF(E305&gt;0,Dagoverzicht!A305,"")</f>
        <v>43</v>
      </c>
      <c r="D305" s="29">
        <v>136.6</v>
      </c>
      <c r="E305" s="12">
        <v>110.22</v>
      </c>
      <c r="F305" s="30">
        <f>IF(E305="","",AVERAGE(E305:E305))</f>
        <v>110.22</v>
      </c>
      <c r="G305" s="30">
        <f>IF(E305="","",(AVERAGE(E305:E305)))</f>
        <v>110.22</v>
      </c>
      <c r="H305" s="30">
        <f>IF(E305="","",AVERAGE($E$10:E305))</f>
        <v>107.90655405405407</v>
      </c>
      <c r="I305" s="15"/>
      <c r="J305" s="15"/>
      <c r="K305" s="15"/>
      <c r="L305" s="15"/>
      <c r="M305" s="15"/>
      <c r="N305" s="15"/>
      <c r="O305" s="15"/>
      <c r="P305" s="15"/>
    </row>
    <row r="306" spans="1:16" s="14" customFormat="1" ht="13.5" x14ac:dyDescent="0.3">
      <c r="A306" s="13">
        <v>43</v>
      </c>
      <c r="B306" s="50">
        <v>43032</v>
      </c>
      <c r="C306" s="2">
        <f>IF(E306&gt;0,Dagoverzicht!A306,"")</f>
        <v>43</v>
      </c>
      <c r="D306" s="29">
        <v>136.6</v>
      </c>
      <c r="E306" s="12">
        <v>110.22</v>
      </c>
      <c r="F306" s="30">
        <f>IF(E306="","",AVERAGE(E305:E306))</f>
        <v>110.22</v>
      </c>
      <c r="G306" s="30">
        <f>IF(F305="","",(AVERAGE(E305:E306)))</f>
        <v>110.22</v>
      </c>
      <c r="H306" s="30">
        <f>IF(E306="","",AVERAGE($E$10:E306))</f>
        <v>107.91434343434345</v>
      </c>
      <c r="I306" s="15"/>
      <c r="J306" s="15"/>
      <c r="K306" s="15"/>
      <c r="L306" s="15"/>
      <c r="M306" s="15"/>
      <c r="N306" s="15"/>
      <c r="O306" s="15"/>
      <c r="P306" s="15"/>
    </row>
    <row r="307" spans="1:16" s="14" customFormat="1" ht="13.5" x14ac:dyDescent="0.3">
      <c r="A307" s="13">
        <v>43</v>
      </c>
      <c r="B307" s="50">
        <v>43033</v>
      </c>
      <c r="C307" s="2">
        <f>IF(E307&gt;0,Dagoverzicht!A307,"")</f>
        <v>43</v>
      </c>
      <c r="D307" s="29">
        <v>136.6</v>
      </c>
      <c r="E307" s="12">
        <v>110.22</v>
      </c>
      <c r="F307" s="30">
        <f>IF(E307="","",AVERAGE(E305:E307))</f>
        <v>110.21999999999998</v>
      </c>
      <c r="G307" s="30">
        <f>IF(F305="","",(AVERAGE(E305:E307)))</f>
        <v>110.21999999999998</v>
      </c>
      <c r="H307" s="30">
        <f>IF(E307="","",AVERAGE($E$10:E307))</f>
        <v>107.92208053691277</v>
      </c>
      <c r="I307" s="15"/>
      <c r="J307" s="15"/>
      <c r="K307" s="15"/>
      <c r="L307" s="15"/>
      <c r="M307" s="15"/>
      <c r="N307" s="15"/>
      <c r="O307" s="15"/>
      <c r="P307" s="15"/>
    </row>
    <row r="308" spans="1:16" s="14" customFormat="1" ht="13.5" x14ac:dyDescent="0.3">
      <c r="A308" s="13">
        <v>43</v>
      </c>
      <c r="B308" s="50">
        <v>43034</v>
      </c>
      <c r="C308" s="2">
        <f>IF(E308&gt;0,Dagoverzicht!A308,"")</f>
        <v>43</v>
      </c>
      <c r="D308" s="29">
        <v>137.41999999999999</v>
      </c>
      <c r="E308" s="12">
        <v>110.22</v>
      </c>
      <c r="F308" s="30">
        <f>IF(E308="","",AVERAGE(E305:E308))</f>
        <v>110.22</v>
      </c>
      <c r="G308" s="30">
        <f>IF(F305="","",(AVERAGE(E305:E308)))</f>
        <v>110.22</v>
      </c>
      <c r="H308" s="30">
        <f>IF(E308="","",AVERAGE($E$10:E308))</f>
        <v>107.92976588628765</v>
      </c>
      <c r="I308" s="15"/>
      <c r="J308" s="15"/>
      <c r="K308" s="15"/>
      <c r="L308" s="15"/>
      <c r="M308" s="15"/>
      <c r="N308" s="15"/>
      <c r="O308" s="15"/>
      <c r="P308" s="15"/>
    </row>
    <row r="309" spans="1:16" s="14" customFormat="1" ht="13.5" x14ac:dyDescent="0.3">
      <c r="A309" s="13">
        <v>43</v>
      </c>
      <c r="B309" s="50">
        <v>43035</v>
      </c>
      <c r="C309" s="2">
        <f>IF(E309&gt;0,Dagoverzicht!A309,"")</f>
        <v>43</v>
      </c>
      <c r="D309" s="29">
        <v>137.41999999999999</v>
      </c>
      <c r="E309" s="12">
        <v>110.22</v>
      </c>
      <c r="F309" s="30">
        <f>IF(E309="","",AVERAGE(E305:E309))</f>
        <v>110.22</v>
      </c>
      <c r="G309" s="30">
        <f>IF(F305="","",(AVERAGE(E305:E309)))</f>
        <v>110.22</v>
      </c>
      <c r="H309" s="30">
        <f>IF(E309="","",AVERAGE($E$10:E309))</f>
        <v>107.93740000000003</v>
      </c>
      <c r="I309" s="15"/>
      <c r="J309" s="15"/>
      <c r="K309" s="15"/>
      <c r="L309" s="15"/>
      <c r="M309" s="15"/>
      <c r="N309" s="15"/>
      <c r="O309" s="15"/>
      <c r="P309" s="15"/>
    </row>
    <row r="310" spans="1:16" s="14" customFormat="1" ht="13.5" x14ac:dyDescent="0.3">
      <c r="A310" s="13">
        <v>43</v>
      </c>
      <c r="B310" s="50">
        <v>43036</v>
      </c>
      <c r="C310" s="2">
        <f>IF(E310&gt;0,Dagoverzicht!A310,"")</f>
        <v>43</v>
      </c>
      <c r="D310" s="29">
        <v>138.25</v>
      </c>
      <c r="E310" s="12">
        <v>111.04</v>
      </c>
      <c r="F310" s="30">
        <f>IF(E310="","",AVERAGE(E305:E310))</f>
        <v>110.35666666666667</v>
      </c>
      <c r="G310" s="30">
        <f>IF(F305="","",(AVERAGE(E305:E310)))</f>
        <v>110.35666666666667</v>
      </c>
      <c r="H310" s="30">
        <f>IF(E310="","",AVERAGE($E$10:E310))</f>
        <v>107.94770764119605</v>
      </c>
      <c r="I310" s="15"/>
      <c r="J310" s="15"/>
      <c r="K310" s="15"/>
      <c r="L310" s="15"/>
      <c r="M310" s="15"/>
      <c r="N310" s="15"/>
      <c r="O310" s="15"/>
      <c r="P310" s="15"/>
    </row>
    <row r="311" spans="1:16" s="14" customFormat="1" ht="13.5" x14ac:dyDescent="0.3">
      <c r="A311" s="13">
        <v>43</v>
      </c>
      <c r="B311" s="50">
        <v>43037</v>
      </c>
      <c r="C311" s="2">
        <f>IF(E311&gt;0,Dagoverzicht!A311,"")</f>
        <v>43</v>
      </c>
      <c r="D311" s="29">
        <v>138.25</v>
      </c>
      <c r="E311" s="12">
        <v>111.04</v>
      </c>
      <c r="F311" s="30">
        <f>IF(E311="","",AVERAGE(E305:E311))</f>
        <v>110.4542857142857</v>
      </c>
      <c r="G311" s="30">
        <f>IF(F305="","",(AVERAGE(E305:E311)))</f>
        <v>110.4542857142857</v>
      </c>
      <c r="H311" s="30">
        <f>IF(E311="","",AVERAGE($E$10:E311))</f>
        <v>107.95794701986759</v>
      </c>
      <c r="I311" s="15"/>
      <c r="J311" s="15"/>
      <c r="K311" s="15"/>
      <c r="L311" s="15"/>
      <c r="M311" s="15"/>
      <c r="N311" s="15"/>
      <c r="O311" s="15"/>
      <c r="P311" s="15"/>
    </row>
    <row r="312" spans="1:16" s="14" customFormat="1" ht="13.5" x14ac:dyDescent="0.3">
      <c r="A312" s="13">
        <v>44</v>
      </c>
      <c r="B312" s="50">
        <v>43038</v>
      </c>
      <c r="C312" s="2">
        <f>IF(E312&gt;0,Dagoverzicht!A312,"")</f>
        <v>44</v>
      </c>
      <c r="D312" s="29">
        <v>138.25</v>
      </c>
      <c r="E312" s="12">
        <v>111.04</v>
      </c>
      <c r="F312" s="30">
        <f>IF(E312="","",AVERAGE(E312:E312))</f>
        <v>111.04</v>
      </c>
      <c r="G312" s="30">
        <f>IF(E312="","",(AVERAGE(E312:E312)))</f>
        <v>111.04</v>
      </c>
      <c r="H312" s="30">
        <f>IF(E312="","",AVERAGE($E$10:E312))</f>
        <v>107.96811881188123</v>
      </c>
      <c r="I312" s="15"/>
      <c r="J312" s="15"/>
      <c r="K312" s="15"/>
      <c r="L312" s="15"/>
      <c r="M312" s="15"/>
      <c r="N312" s="15"/>
      <c r="O312" s="15"/>
      <c r="P312" s="15"/>
    </row>
    <row r="313" spans="1:16" s="14" customFormat="1" ht="13.5" x14ac:dyDescent="0.3">
      <c r="A313" s="13">
        <v>44</v>
      </c>
      <c r="B313" s="50">
        <v>43039</v>
      </c>
      <c r="C313" s="2">
        <f>IF(E313&gt;0,Dagoverzicht!A313,"")</f>
        <v>44</v>
      </c>
      <c r="D313" s="29">
        <v>139.07</v>
      </c>
      <c r="E313" s="12">
        <v>111.04</v>
      </c>
      <c r="F313" s="30">
        <f>IF(E313="","",AVERAGE(E312:E313))</f>
        <v>111.04</v>
      </c>
      <c r="G313" s="30">
        <f>IF(F312="","",(AVERAGE(E312:E313)))</f>
        <v>111.04</v>
      </c>
      <c r="H313" s="30">
        <f>IF(E313="","",AVERAGE($E$10:E313))</f>
        <v>107.97822368421056</v>
      </c>
      <c r="I313" s="15"/>
      <c r="J313" s="15"/>
      <c r="K313" s="15"/>
      <c r="L313" s="15"/>
      <c r="M313" s="15"/>
      <c r="N313" s="15"/>
      <c r="O313" s="15"/>
      <c r="P313" s="15"/>
    </row>
    <row r="314" spans="1:16" s="14" customFormat="1" ht="13.5" x14ac:dyDescent="0.3">
      <c r="A314" s="13">
        <v>44</v>
      </c>
      <c r="B314" s="50">
        <v>43040</v>
      </c>
      <c r="C314" s="2">
        <f>IF(E314&gt;0,Dagoverzicht!A314,"")</f>
        <v>44</v>
      </c>
      <c r="D314" s="29">
        <v>139.07</v>
      </c>
      <c r="E314" s="12">
        <v>111.87</v>
      </c>
      <c r="F314" s="30">
        <f>IF(E314="","",AVERAGE(E312:E314))</f>
        <v>111.31666666666668</v>
      </c>
      <c r="G314" s="30">
        <f>IF(F312="","",(AVERAGE(E312:E314)))</f>
        <v>111.31666666666668</v>
      </c>
      <c r="H314" s="30">
        <f>IF(E314="","",AVERAGE($E$10:E314))</f>
        <v>107.99098360655742</v>
      </c>
      <c r="I314" s="15"/>
      <c r="J314" s="15"/>
      <c r="K314" s="15"/>
      <c r="L314" s="15"/>
      <c r="M314" s="15"/>
      <c r="N314" s="15"/>
      <c r="O314" s="15"/>
      <c r="P314" s="15"/>
    </row>
    <row r="315" spans="1:16" s="14" customFormat="1" ht="13.5" x14ac:dyDescent="0.3">
      <c r="A315" s="13">
        <v>44</v>
      </c>
      <c r="B315" s="50">
        <v>43041</v>
      </c>
      <c r="C315" s="2">
        <f>IF(E315&gt;0,Dagoverzicht!A315,"")</f>
        <v>44</v>
      </c>
      <c r="D315" s="29">
        <v>139.9</v>
      </c>
      <c r="E315" s="12">
        <v>111.87</v>
      </c>
      <c r="F315" s="30">
        <f>IF(E315="","",AVERAGE(E312:E315))</f>
        <v>111.45500000000001</v>
      </c>
      <c r="G315" s="30">
        <f>IF(F312="","",(AVERAGE(E312:E315)))</f>
        <v>111.45500000000001</v>
      </c>
      <c r="H315" s="30">
        <f>IF(E315="","",AVERAGE($E$10:E315))</f>
        <v>108.00366013071901</v>
      </c>
      <c r="I315" s="15"/>
      <c r="J315" s="15"/>
      <c r="K315" s="15"/>
      <c r="L315" s="15"/>
      <c r="M315" s="15"/>
      <c r="N315" s="15"/>
      <c r="O315" s="15"/>
      <c r="P315" s="15"/>
    </row>
    <row r="316" spans="1:16" s="14" customFormat="1" ht="13.5" x14ac:dyDescent="0.3">
      <c r="A316" s="13">
        <v>44</v>
      </c>
      <c r="B316" s="50">
        <v>43042</v>
      </c>
      <c r="C316" s="2">
        <f>IF(E316&gt;0,Dagoverzicht!A316,"")</f>
        <v>44</v>
      </c>
      <c r="D316" s="29">
        <v>139.9</v>
      </c>
      <c r="E316" s="12">
        <v>111.87</v>
      </c>
      <c r="F316" s="30">
        <f>IF(E316="","",AVERAGE(E312:E316))</f>
        <v>111.53800000000001</v>
      </c>
      <c r="G316" s="30">
        <f>IF(F312="","",(AVERAGE(E312:E316)))</f>
        <v>111.53800000000001</v>
      </c>
      <c r="H316" s="30">
        <f>IF(E316="","",AVERAGE($E$10:E316))</f>
        <v>108.01625407166131</v>
      </c>
      <c r="I316" s="15"/>
      <c r="J316" s="15"/>
      <c r="K316" s="15"/>
      <c r="L316" s="15"/>
      <c r="M316" s="15"/>
      <c r="N316" s="15"/>
      <c r="O316" s="15"/>
      <c r="P316" s="15"/>
    </row>
    <row r="317" spans="1:16" s="14" customFormat="1" ht="13.5" x14ac:dyDescent="0.3">
      <c r="A317" s="13">
        <v>44</v>
      </c>
      <c r="B317" s="50">
        <v>43043</v>
      </c>
      <c r="C317" s="2">
        <f>IF(E317&gt;0,Dagoverzicht!A317,"")</f>
        <v>44</v>
      </c>
      <c r="D317" s="29">
        <v>140.72999999999999</v>
      </c>
      <c r="E317" s="12">
        <v>112.69</v>
      </c>
      <c r="F317" s="30">
        <f>IF(E317="","",AVERAGE(E312:E317))</f>
        <v>111.73000000000002</v>
      </c>
      <c r="G317" s="30">
        <f>IF(F312="","",(AVERAGE(E312:E317)))</f>
        <v>111.73000000000002</v>
      </c>
      <c r="H317" s="30">
        <f>IF(E317="","",AVERAGE($E$10:E317))</f>
        <v>108.03142857142865</v>
      </c>
      <c r="I317" s="15"/>
      <c r="J317" s="15"/>
      <c r="K317" s="15"/>
      <c r="L317" s="15"/>
      <c r="M317" s="15"/>
      <c r="N317" s="15"/>
      <c r="O317" s="15"/>
      <c r="P317" s="15"/>
    </row>
    <row r="318" spans="1:16" s="14" customFormat="1" ht="13.5" x14ac:dyDescent="0.3">
      <c r="A318" s="13">
        <v>44</v>
      </c>
      <c r="B318" s="50">
        <v>43044</v>
      </c>
      <c r="C318" s="2">
        <f>IF(E318&gt;0,Dagoverzicht!A318,"")</f>
        <v>44</v>
      </c>
      <c r="D318" s="29">
        <v>140.72999999999999</v>
      </c>
      <c r="E318" s="12">
        <v>112.69</v>
      </c>
      <c r="F318" s="30">
        <f>IF(E318="","",AVERAGE(E312:E318))</f>
        <v>111.86714285714288</v>
      </c>
      <c r="G318" s="30">
        <f>IF(F312="","",(AVERAGE(E312:E318)))</f>
        <v>111.86714285714288</v>
      </c>
      <c r="H318" s="30">
        <f>IF(E318="","",AVERAGE($E$10:E318))</f>
        <v>108.046504854369</v>
      </c>
      <c r="I318" s="15"/>
      <c r="J318" s="15"/>
      <c r="K318" s="15"/>
      <c r="L318" s="15"/>
      <c r="M318" s="15"/>
      <c r="N318" s="15"/>
      <c r="O318" s="15"/>
      <c r="P318" s="15"/>
    </row>
    <row r="319" spans="1:16" s="14" customFormat="1" ht="13.5" x14ac:dyDescent="0.3">
      <c r="A319" s="13">
        <v>45</v>
      </c>
      <c r="B319" s="50">
        <v>43045</v>
      </c>
      <c r="C319" s="2">
        <f>IF(E319&gt;0,Dagoverzicht!A319,"")</f>
        <v>45</v>
      </c>
      <c r="D319" s="29">
        <v>140.72999999999999</v>
      </c>
      <c r="E319" s="12">
        <v>112.69</v>
      </c>
      <c r="F319" s="30">
        <f>IF(E319="","",AVERAGE(E319:E319))</f>
        <v>112.69</v>
      </c>
      <c r="G319" s="30">
        <f>IF(E319="","",(AVERAGE(E319:E319)))</f>
        <v>112.69</v>
      </c>
      <c r="H319" s="30">
        <f>IF(E319="","",AVERAGE($E$10:E319))</f>
        <v>108.06148387096783</v>
      </c>
      <c r="I319" s="15"/>
      <c r="J319" s="15"/>
      <c r="K319" s="15"/>
      <c r="L319" s="15"/>
      <c r="M319" s="15"/>
      <c r="N319" s="15"/>
      <c r="O319" s="15"/>
      <c r="P319" s="15"/>
    </row>
    <row r="320" spans="1:16" s="14" customFormat="1" ht="13.5" x14ac:dyDescent="0.3">
      <c r="A320" s="13">
        <v>45</v>
      </c>
      <c r="B320" s="50">
        <v>43046</v>
      </c>
      <c r="C320" s="2">
        <f>IF(E320&gt;0,Dagoverzicht!A320,"")</f>
        <v>45</v>
      </c>
      <c r="D320" s="29">
        <v>141.55000000000001</v>
      </c>
      <c r="E320" s="12">
        <v>112.69</v>
      </c>
      <c r="F320" s="30">
        <f>IF(E320="","",AVERAGE(E319:E320))</f>
        <v>112.69</v>
      </c>
      <c r="G320" s="30">
        <f>IF(F319="","",(AVERAGE(E319:E320)))</f>
        <v>112.69</v>
      </c>
      <c r="H320" s="30">
        <f>IF(E320="","",AVERAGE($E$10:E320))</f>
        <v>108.07636655948562</v>
      </c>
      <c r="I320" s="15"/>
      <c r="J320" s="15"/>
      <c r="K320" s="15"/>
      <c r="L320" s="15"/>
      <c r="M320" s="15"/>
      <c r="N320" s="15"/>
      <c r="O320" s="15"/>
      <c r="P320" s="15"/>
    </row>
    <row r="321" spans="1:16" s="14" customFormat="1" ht="13.5" x14ac:dyDescent="0.3">
      <c r="A321" s="13">
        <v>45</v>
      </c>
      <c r="B321" s="50">
        <v>43047</v>
      </c>
      <c r="C321" s="2">
        <f>IF(E321&gt;0,Dagoverzicht!A321,"")</f>
        <v>45</v>
      </c>
      <c r="D321" s="29">
        <v>142.38</v>
      </c>
      <c r="E321" s="12">
        <v>113.52</v>
      </c>
      <c r="F321" s="30">
        <f>IF(E321="","",AVERAGE(E319:E321))</f>
        <v>112.96666666666665</v>
      </c>
      <c r="G321" s="30">
        <f>IF(F319="","",(AVERAGE(E319:E321)))</f>
        <v>112.96666666666665</v>
      </c>
      <c r="H321" s="30">
        <f>IF(E321="","",AVERAGE($E$10:E321))</f>
        <v>108.09381410256418</v>
      </c>
      <c r="I321" s="15"/>
      <c r="J321" s="15"/>
      <c r="K321" s="15"/>
      <c r="L321" s="15"/>
      <c r="M321" s="15"/>
      <c r="N321" s="15"/>
      <c r="O321" s="15"/>
      <c r="P321" s="15"/>
    </row>
    <row r="322" spans="1:16" s="14" customFormat="1" ht="13.5" x14ac:dyDescent="0.3">
      <c r="A322" s="13">
        <v>45</v>
      </c>
      <c r="B322" s="50">
        <v>43048</v>
      </c>
      <c r="C322" s="2">
        <f>IF(E322&gt;0,Dagoverzicht!A322,"")</f>
        <v>45</v>
      </c>
      <c r="D322" s="29">
        <v>142.38</v>
      </c>
      <c r="E322" s="12">
        <v>113.52</v>
      </c>
      <c r="F322" s="30">
        <f>IF(E322="","",AVERAGE(E319:E322))</f>
        <v>113.10499999999999</v>
      </c>
      <c r="G322" s="30">
        <f>IF(F319="","",(AVERAGE(E319:E322)))</f>
        <v>113.10499999999999</v>
      </c>
      <c r="H322" s="30">
        <f>IF(E322="","",AVERAGE($E$10:E322))</f>
        <v>108.11115015974448</v>
      </c>
      <c r="I322" s="15"/>
      <c r="J322" s="15"/>
      <c r="K322" s="15"/>
      <c r="L322" s="15"/>
      <c r="M322" s="15"/>
      <c r="N322" s="15"/>
      <c r="O322" s="15"/>
      <c r="P322" s="15"/>
    </row>
    <row r="323" spans="1:16" s="14" customFormat="1" ht="13.5" x14ac:dyDescent="0.3">
      <c r="A323" s="13">
        <v>45</v>
      </c>
      <c r="B323" s="50">
        <v>43049</v>
      </c>
      <c r="C323" s="2">
        <f>IF(E323&gt;0,Dagoverzicht!A323,"")</f>
        <v>45</v>
      </c>
      <c r="D323" s="29">
        <v>142.38</v>
      </c>
      <c r="E323" s="12">
        <v>113.52</v>
      </c>
      <c r="F323" s="30">
        <f>IF(E323="","",AVERAGE(E319:E323))</f>
        <v>113.18799999999999</v>
      </c>
      <c r="G323" s="30">
        <f>IF(F319="","",(AVERAGE(E319:E323)))</f>
        <v>113.18799999999999</v>
      </c>
      <c r="H323" s="30">
        <f>IF(E323="","",AVERAGE($E$10:E323))</f>
        <v>108.1283757961784</v>
      </c>
      <c r="I323" s="15"/>
      <c r="J323" s="15"/>
      <c r="K323" s="15"/>
      <c r="L323" s="15"/>
      <c r="M323" s="15"/>
      <c r="N323" s="15"/>
      <c r="O323" s="15"/>
      <c r="P323" s="15"/>
    </row>
    <row r="324" spans="1:16" s="14" customFormat="1" ht="13.5" x14ac:dyDescent="0.3">
      <c r="A324" s="13">
        <v>45</v>
      </c>
      <c r="B324" s="50">
        <v>43050</v>
      </c>
      <c r="C324" s="2">
        <f>IF(E324&gt;0,Dagoverzicht!A324,"")</f>
        <v>45</v>
      </c>
      <c r="D324" s="29">
        <v>143.21</v>
      </c>
      <c r="E324" s="12">
        <v>113.52</v>
      </c>
      <c r="F324" s="30">
        <f>IF(E324="","",AVERAGE(E319:E324))</f>
        <v>113.24333333333333</v>
      </c>
      <c r="G324" s="30">
        <f>IF(F319="","",(AVERAGE(E319:E324)))</f>
        <v>113.24333333333333</v>
      </c>
      <c r="H324" s="30">
        <f>IF(E324="","",AVERAGE($E$10:E324))</f>
        <v>108.14549206349211</v>
      </c>
      <c r="I324" s="15"/>
      <c r="J324" s="15"/>
      <c r="K324" s="15"/>
      <c r="L324" s="15"/>
      <c r="M324" s="15"/>
      <c r="N324" s="15"/>
      <c r="O324" s="15"/>
      <c r="P324" s="15"/>
    </row>
    <row r="325" spans="1:16" s="14" customFormat="1" ht="13.5" x14ac:dyDescent="0.3">
      <c r="A325" s="13">
        <v>45</v>
      </c>
      <c r="B325" s="50">
        <v>43051</v>
      </c>
      <c r="C325" s="2">
        <f>IF(E325&gt;0,Dagoverzicht!A325,"")</f>
        <v>45</v>
      </c>
      <c r="D325" s="29">
        <v>143.21</v>
      </c>
      <c r="E325" s="12">
        <v>113.52</v>
      </c>
      <c r="F325" s="30">
        <f>IF(E325="","",AVERAGE(E319:E325))</f>
        <v>113.28285714285713</v>
      </c>
      <c r="G325" s="30">
        <f>IF(F319="","",(AVERAGE(E319:E325)))</f>
        <v>113.28285714285713</v>
      </c>
      <c r="H325" s="30">
        <f>IF(E325="","",AVERAGE($E$10:E325))</f>
        <v>108.16250000000004</v>
      </c>
      <c r="I325" s="15"/>
      <c r="J325" s="15"/>
      <c r="K325" s="15"/>
      <c r="L325" s="15"/>
      <c r="M325" s="15"/>
      <c r="N325" s="15"/>
      <c r="O325" s="15"/>
      <c r="P325" s="15"/>
    </row>
    <row r="326" spans="1:16" s="14" customFormat="1" ht="13.5" x14ac:dyDescent="0.3">
      <c r="A326" s="13">
        <v>46</v>
      </c>
      <c r="B326" s="50">
        <v>43052</v>
      </c>
      <c r="C326" s="2">
        <f>IF(E326&gt;0,Dagoverzicht!A326,"")</f>
        <v>46</v>
      </c>
      <c r="D326" s="29">
        <v>143.21</v>
      </c>
      <c r="E326" s="12">
        <v>113.52</v>
      </c>
      <c r="F326" s="30">
        <f>IF(E326="","",AVERAGE(E326:E326))</f>
        <v>113.52</v>
      </c>
      <c r="G326" s="30">
        <f>IF(E326="","",(AVERAGE(E326:E326)))</f>
        <v>113.52</v>
      </c>
      <c r="H326" s="30">
        <f>IF(E326="","",AVERAGE($E$10:E326))</f>
        <v>108.17940063091486</v>
      </c>
      <c r="I326" s="15"/>
      <c r="J326" s="15"/>
      <c r="K326" s="15"/>
      <c r="L326" s="15"/>
      <c r="M326" s="15"/>
      <c r="N326" s="15"/>
      <c r="O326" s="15"/>
      <c r="P326" s="15"/>
    </row>
    <row r="327" spans="1:16" s="14" customFormat="1" ht="13.5" x14ac:dyDescent="0.3">
      <c r="A327" s="13">
        <v>46</v>
      </c>
      <c r="B327" s="50">
        <v>43053</v>
      </c>
      <c r="C327" s="2">
        <f>IF(E327&gt;0,Dagoverzicht!A327,"")</f>
        <v>46</v>
      </c>
      <c r="D327" s="29">
        <v>143.21</v>
      </c>
      <c r="E327" s="12">
        <v>113.52</v>
      </c>
      <c r="F327" s="30">
        <f>IF(E327="","",AVERAGE(E326:E327))</f>
        <v>113.52</v>
      </c>
      <c r="G327" s="30">
        <f>IF(F326="","",(AVERAGE(E326:E327)))</f>
        <v>113.52</v>
      </c>
      <c r="H327" s="30">
        <f>IF(E327="","",AVERAGE($E$10:E327))</f>
        <v>108.19619496855348</v>
      </c>
      <c r="I327" s="15"/>
      <c r="J327" s="15"/>
      <c r="K327" s="15"/>
      <c r="L327" s="15"/>
      <c r="M327" s="15"/>
      <c r="N327" s="15"/>
      <c r="O327" s="15"/>
      <c r="P327" s="15"/>
    </row>
    <row r="328" spans="1:16" s="14" customFormat="1" ht="13.5" x14ac:dyDescent="0.3">
      <c r="A328" s="13">
        <v>46</v>
      </c>
      <c r="B328" s="50">
        <v>43054</v>
      </c>
      <c r="C328" s="2">
        <f>IF(E328&gt;0,Dagoverzicht!A328,"")</f>
        <v>46</v>
      </c>
      <c r="D328" s="29">
        <v>143.21</v>
      </c>
      <c r="E328" s="12">
        <v>113.52</v>
      </c>
      <c r="F328" s="30">
        <f>IF(E328="","",AVERAGE(E326:E328))</f>
        <v>113.52</v>
      </c>
      <c r="G328" s="30">
        <f>IF(F326="","",(AVERAGE(E326:E328)))</f>
        <v>113.52</v>
      </c>
      <c r="H328" s="30">
        <f>IF(E328="","",AVERAGE($E$10:E328))</f>
        <v>108.21288401253919</v>
      </c>
      <c r="I328" s="15"/>
      <c r="J328" s="15"/>
      <c r="K328" s="15"/>
      <c r="L328" s="15"/>
      <c r="M328" s="15"/>
      <c r="N328" s="15"/>
      <c r="O328" s="15"/>
      <c r="P328" s="15"/>
    </row>
    <row r="329" spans="1:16" s="14" customFormat="1" ht="13.5" x14ac:dyDescent="0.3">
      <c r="A329" s="13">
        <v>46</v>
      </c>
      <c r="B329" s="50">
        <v>43055</v>
      </c>
      <c r="C329" s="2">
        <f>IF(E329&gt;0,Dagoverzicht!A329,"")</f>
        <v>46</v>
      </c>
      <c r="D329" s="29">
        <v>142.38</v>
      </c>
      <c r="E329" s="12">
        <v>112.69</v>
      </c>
      <c r="F329" s="30">
        <f>IF(E329="","",AVERAGE(E326:E329))</f>
        <v>113.3125</v>
      </c>
      <c r="G329" s="30">
        <f>IF(F326="","",(AVERAGE(E326:E329)))</f>
        <v>113.3125</v>
      </c>
      <c r="H329" s="30">
        <f>IF(E329="","",AVERAGE($E$10:E329))</f>
        <v>108.22687500000002</v>
      </c>
      <c r="I329" s="15"/>
      <c r="J329" s="15"/>
      <c r="K329" s="15"/>
      <c r="L329" s="15"/>
      <c r="M329" s="15"/>
      <c r="N329" s="15"/>
      <c r="O329" s="15"/>
      <c r="P329" s="15"/>
    </row>
    <row r="330" spans="1:16" s="14" customFormat="1" ht="13.5" x14ac:dyDescent="0.3">
      <c r="A330" s="13">
        <v>46</v>
      </c>
      <c r="B330" s="50">
        <v>43056</v>
      </c>
      <c r="C330" s="2">
        <f>IF(E330&gt;0,Dagoverzicht!A330,"")</f>
        <v>46</v>
      </c>
      <c r="D330" s="29">
        <v>141.55000000000001</v>
      </c>
      <c r="E330" s="12">
        <v>112.69</v>
      </c>
      <c r="F330" s="30">
        <f>IF(E330="","",AVERAGE(E326:E330))</f>
        <v>113.18800000000002</v>
      </c>
      <c r="G330" s="30">
        <f>IF(F326="","",(AVERAGE(E326:E330)))</f>
        <v>113.18800000000002</v>
      </c>
      <c r="H330" s="30">
        <f>IF(E330="","",AVERAGE($E$10:E330))</f>
        <v>108.24077881619941</v>
      </c>
      <c r="I330" s="15"/>
      <c r="J330" s="15"/>
      <c r="K330" s="15"/>
      <c r="L330" s="15"/>
      <c r="M330" s="15"/>
      <c r="N330" s="15"/>
      <c r="O330" s="15"/>
      <c r="P330" s="15"/>
    </row>
    <row r="331" spans="1:16" s="14" customFormat="1" ht="13.5" x14ac:dyDescent="0.3">
      <c r="A331" s="13">
        <v>46</v>
      </c>
      <c r="B331" s="50">
        <v>43057</v>
      </c>
      <c r="C331" s="2">
        <f>IF(E331&gt;0,Dagoverzicht!A331,"")</f>
        <v>46</v>
      </c>
      <c r="D331" s="29">
        <v>141.55000000000001</v>
      </c>
      <c r="E331" s="12">
        <v>112.69</v>
      </c>
      <c r="F331" s="30">
        <f>IF(E331="","",AVERAGE(E326:E331))</f>
        <v>113.10500000000002</v>
      </c>
      <c r="G331" s="30">
        <f>IF(F326="","",(AVERAGE(E326:E331)))</f>
        <v>113.10500000000002</v>
      </c>
      <c r="H331" s="30">
        <f>IF(E331="","",AVERAGE($E$10:E331))</f>
        <v>108.25459627329195</v>
      </c>
      <c r="I331" s="15"/>
      <c r="J331" s="15"/>
      <c r="K331" s="15"/>
      <c r="L331" s="15"/>
      <c r="M331" s="15"/>
      <c r="N331" s="15"/>
      <c r="O331" s="15"/>
      <c r="P331" s="15"/>
    </row>
    <row r="332" spans="1:16" s="14" customFormat="1" ht="13.5" x14ac:dyDescent="0.3">
      <c r="A332" s="13">
        <v>46</v>
      </c>
      <c r="B332" s="50">
        <v>43058</v>
      </c>
      <c r="C332" s="2">
        <f>IF(E332&gt;0,Dagoverzicht!A332,"")</f>
        <v>46</v>
      </c>
      <c r="D332" s="29">
        <v>141.55000000000001</v>
      </c>
      <c r="E332" s="12">
        <v>112.69</v>
      </c>
      <c r="F332" s="30">
        <f>IF(E332="","",AVERAGE(E326:E332))</f>
        <v>113.04571428571431</v>
      </c>
      <c r="G332" s="30">
        <f>IF(F326="","",(AVERAGE(E326:E332)))</f>
        <v>113.04571428571431</v>
      </c>
      <c r="H332" s="30">
        <f>IF(E332="","",AVERAGE($E$10:E332))</f>
        <v>108.26832817337466</v>
      </c>
      <c r="I332" s="15"/>
      <c r="J332" s="15"/>
      <c r="K332" s="15"/>
      <c r="L332" s="15"/>
      <c r="M332" s="15"/>
      <c r="N332" s="15"/>
      <c r="O332" s="15"/>
      <c r="P332" s="15"/>
    </row>
    <row r="333" spans="1:16" s="14" customFormat="1" ht="13.5" x14ac:dyDescent="0.3">
      <c r="A333" s="13">
        <v>47</v>
      </c>
      <c r="B333" s="50">
        <v>43059</v>
      </c>
      <c r="C333" s="2">
        <f>IF(E333&gt;0,Dagoverzicht!A333,"")</f>
        <v>47</v>
      </c>
      <c r="D333" s="29">
        <v>141.55000000000001</v>
      </c>
      <c r="E333" s="12">
        <v>112.69</v>
      </c>
      <c r="F333" s="30">
        <f>IF(E333="","",AVERAGE(E333:E333))</f>
        <v>112.69</v>
      </c>
      <c r="G333" s="30">
        <f>IF(E333="","",(AVERAGE(E333:E333)))</f>
        <v>112.69</v>
      </c>
      <c r="H333" s="30">
        <f>IF(E333="","",AVERAGE($E$10:E333))</f>
        <v>108.28197530864202</v>
      </c>
      <c r="I333" s="15"/>
      <c r="J333" s="15"/>
      <c r="K333" s="15"/>
      <c r="L333" s="15"/>
      <c r="M333" s="15"/>
      <c r="N333" s="15"/>
      <c r="O333" s="15"/>
      <c r="P333" s="15"/>
    </row>
    <row r="334" spans="1:16" s="14" customFormat="1" ht="13.5" x14ac:dyDescent="0.3">
      <c r="A334" s="13">
        <v>47</v>
      </c>
      <c r="B334" s="50">
        <v>43060</v>
      </c>
      <c r="C334" s="2">
        <f>IF(E334&gt;0,Dagoverzicht!A334,"")</f>
        <v>47</v>
      </c>
      <c r="D334" s="29">
        <v>141.55000000000001</v>
      </c>
      <c r="E334" s="12">
        <v>112.69</v>
      </c>
      <c r="F334" s="30">
        <f>IF(E334="","",AVERAGE(E333:E334))</f>
        <v>112.69</v>
      </c>
      <c r="G334" s="30">
        <f>IF(F333="","",(AVERAGE(E333:E334)))</f>
        <v>112.69</v>
      </c>
      <c r="H334" s="30">
        <f>IF(E334="","",AVERAGE($E$10:E334))</f>
        <v>108.29553846153851</v>
      </c>
      <c r="I334" s="15"/>
      <c r="J334" s="15"/>
      <c r="K334" s="15"/>
      <c r="L334" s="15"/>
      <c r="M334" s="15"/>
      <c r="N334" s="15"/>
      <c r="O334" s="15"/>
      <c r="P334" s="15"/>
    </row>
    <row r="335" spans="1:16" s="14" customFormat="1" ht="13.5" x14ac:dyDescent="0.3">
      <c r="A335" s="13">
        <v>47</v>
      </c>
      <c r="B335" s="50">
        <v>43061</v>
      </c>
      <c r="C335" s="2">
        <f>IF(E335&gt;0,Dagoverzicht!A335,"")</f>
        <v>47</v>
      </c>
      <c r="D335" s="29">
        <v>141.55000000000001</v>
      </c>
      <c r="E335" s="12">
        <v>112.69</v>
      </c>
      <c r="F335" s="30">
        <f>IF(E335="","",AVERAGE(E333:E335))</f>
        <v>112.69</v>
      </c>
      <c r="G335" s="30">
        <f>IF(F333="","",(AVERAGE(E333:E335)))</f>
        <v>112.69</v>
      </c>
      <c r="H335" s="30">
        <f>IF(E335="","",AVERAGE($E$10:E335))</f>
        <v>108.30901840490803</v>
      </c>
      <c r="I335" s="15"/>
      <c r="J335" s="15"/>
      <c r="K335" s="15"/>
      <c r="L335" s="15"/>
      <c r="M335" s="15"/>
      <c r="N335" s="15"/>
      <c r="O335" s="15"/>
      <c r="P335" s="15"/>
    </row>
    <row r="336" spans="1:16" s="14" customFormat="1" ht="13.5" x14ac:dyDescent="0.3">
      <c r="A336" s="13">
        <v>47</v>
      </c>
      <c r="B336" s="50">
        <v>43062</v>
      </c>
      <c r="C336" s="2">
        <f>IF(E336&gt;0,Dagoverzicht!A336,"")</f>
        <v>47</v>
      </c>
      <c r="D336" s="29">
        <v>141.55000000000001</v>
      </c>
      <c r="E336" s="12">
        <v>112.69</v>
      </c>
      <c r="F336" s="30">
        <f>IF(E336="","",AVERAGE(E333:E336))</f>
        <v>112.69</v>
      </c>
      <c r="G336" s="30">
        <f>IF(F333="","",(AVERAGE(E333:E336)))</f>
        <v>112.69</v>
      </c>
      <c r="H336" s="30">
        <f>IF(E336="","",AVERAGE($E$10:E336))</f>
        <v>108.32241590214075</v>
      </c>
      <c r="I336" s="15"/>
      <c r="J336" s="15"/>
      <c r="K336" s="15"/>
      <c r="L336" s="15"/>
      <c r="M336" s="15"/>
      <c r="N336" s="15"/>
      <c r="O336" s="15"/>
      <c r="P336" s="15"/>
    </row>
    <row r="337" spans="1:16" s="14" customFormat="1" ht="13.5" x14ac:dyDescent="0.3">
      <c r="A337" s="13">
        <v>47</v>
      </c>
      <c r="B337" s="50">
        <v>43063</v>
      </c>
      <c r="C337" s="2">
        <f>IF(E337&gt;0,Dagoverzicht!A337,"")</f>
        <v>47</v>
      </c>
      <c r="D337" s="29">
        <v>140.72999999999999</v>
      </c>
      <c r="E337" s="12">
        <v>111.87</v>
      </c>
      <c r="F337" s="30">
        <f>IF(E337="","",AVERAGE(E333:E337))</f>
        <v>112.526</v>
      </c>
      <c r="G337" s="30">
        <f>IF(F333="","",(AVERAGE(E333:E337)))</f>
        <v>112.526</v>
      </c>
      <c r="H337" s="30">
        <f>IF(E337="","",AVERAGE($E$10:E337))</f>
        <v>108.33323170731715</v>
      </c>
      <c r="I337" s="15"/>
      <c r="J337" s="15"/>
      <c r="K337" s="15"/>
      <c r="L337" s="15"/>
      <c r="M337" s="15"/>
      <c r="N337" s="15"/>
      <c r="O337" s="15"/>
      <c r="P337" s="15"/>
    </row>
    <row r="338" spans="1:16" s="14" customFormat="1" ht="13.5" x14ac:dyDescent="0.3">
      <c r="A338" s="13">
        <v>47</v>
      </c>
      <c r="B338" s="50">
        <v>43064</v>
      </c>
      <c r="C338" s="2">
        <f>IF(E338&gt;0,Dagoverzicht!A338,"")</f>
        <v>47</v>
      </c>
      <c r="D338" s="29">
        <v>140.72999999999999</v>
      </c>
      <c r="E338" s="12">
        <v>111.87</v>
      </c>
      <c r="F338" s="30">
        <f>IF(E338="","",AVERAGE(E333:E338))</f>
        <v>112.41666666666667</v>
      </c>
      <c r="G338" s="30">
        <f>IF(F333="","",(AVERAGE(E333:E338)))</f>
        <v>112.41666666666667</v>
      </c>
      <c r="H338" s="30">
        <f>IF(E338="","",AVERAGE($E$10:E338))</f>
        <v>108.34398176291802</v>
      </c>
      <c r="I338" s="15"/>
      <c r="J338" s="15"/>
      <c r="K338" s="15"/>
      <c r="L338" s="15"/>
      <c r="M338" s="15"/>
      <c r="N338" s="15"/>
      <c r="O338" s="15"/>
      <c r="P338" s="15"/>
    </row>
    <row r="339" spans="1:16" s="14" customFormat="1" ht="13.5" x14ac:dyDescent="0.3">
      <c r="A339" s="13">
        <v>47</v>
      </c>
      <c r="B339" s="50">
        <v>43065</v>
      </c>
      <c r="C339" s="2">
        <f>IF(E339&gt;0,Dagoverzicht!A339,"")</f>
        <v>47</v>
      </c>
      <c r="D339" s="29">
        <v>140.72999999999999</v>
      </c>
      <c r="E339" s="12">
        <v>111.87</v>
      </c>
      <c r="F339" s="30">
        <f>IF(E339="","",AVERAGE(E333:E339))</f>
        <v>112.33857142857143</v>
      </c>
      <c r="G339" s="30">
        <f>IF(F333="","",(AVERAGE(E333:E339)))</f>
        <v>112.33857142857143</v>
      </c>
      <c r="H339" s="30">
        <f>IF(E339="","",AVERAGE($E$10:E339))</f>
        <v>108.35466666666676</v>
      </c>
      <c r="I339" s="15"/>
      <c r="J339" s="15"/>
      <c r="K339" s="15"/>
      <c r="L339" s="15"/>
      <c r="M339" s="15"/>
      <c r="N339" s="15"/>
      <c r="O339" s="15"/>
      <c r="P339" s="15"/>
    </row>
    <row r="340" spans="1:16" s="14" customFormat="1" ht="13.5" x14ac:dyDescent="0.3">
      <c r="A340" s="13">
        <v>48</v>
      </c>
      <c r="B340" s="50">
        <v>43066</v>
      </c>
      <c r="C340" s="2">
        <f>IF(E340&gt;0,Dagoverzicht!A340,"")</f>
        <v>48</v>
      </c>
      <c r="D340" s="29">
        <v>140.72999999999999</v>
      </c>
      <c r="E340" s="12">
        <v>111.87</v>
      </c>
      <c r="F340" s="30">
        <f>IF(E340="","",AVERAGE(E340:E340))</f>
        <v>111.87</v>
      </c>
      <c r="G340" s="30">
        <f>IF(E340="","",(AVERAGE(E340:E340)))</f>
        <v>111.87</v>
      </c>
      <c r="H340" s="30">
        <f>IF(E340="","",AVERAGE($E$10:E340))</f>
        <v>108.36528700906354</v>
      </c>
      <c r="I340" s="15"/>
      <c r="J340" s="15"/>
      <c r="K340" s="15"/>
      <c r="L340" s="15"/>
      <c r="M340" s="15"/>
      <c r="N340" s="15"/>
      <c r="O340" s="15"/>
      <c r="P340" s="15"/>
    </row>
    <row r="341" spans="1:16" s="14" customFormat="1" ht="13.5" x14ac:dyDescent="0.3">
      <c r="A341" s="13">
        <v>48</v>
      </c>
      <c r="B341" s="50">
        <v>43067</v>
      </c>
      <c r="C341" s="2">
        <f>IF(E341&gt;0,Dagoverzicht!A341,"")</f>
        <v>48</v>
      </c>
      <c r="D341" s="29">
        <v>140.72999999999999</v>
      </c>
      <c r="E341" s="12">
        <v>111.87</v>
      </c>
      <c r="F341" s="30">
        <f>IF(E341="","",AVERAGE(E340:E341))</f>
        <v>111.87</v>
      </c>
      <c r="G341" s="30">
        <f>IF(F340="","",(AVERAGE(E340:E341)))</f>
        <v>111.87</v>
      </c>
      <c r="H341" s="30">
        <f>IF(E341="","",AVERAGE($E$10:E341))</f>
        <v>108.37584337349408</v>
      </c>
      <c r="I341" s="15"/>
      <c r="J341" s="15"/>
      <c r="K341" s="15"/>
      <c r="L341" s="15"/>
      <c r="M341" s="15"/>
      <c r="N341" s="15"/>
      <c r="O341" s="15"/>
      <c r="P341" s="15"/>
    </row>
    <row r="342" spans="1:16" s="14" customFormat="1" ht="13.5" x14ac:dyDescent="0.3">
      <c r="A342" s="13">
        <v>48</v>
      </c>
      <c r="B342" s="50">
        <v>43068</v>
      </c>
      <c r="C342" s="2">
        <f>IF(E342&gt;0,Dagoverzicht!A342,"")</f>
        <v>48</v>
      </c>
      <c r="D342" s="29">
        <v>139.9</v>
      </c>
      <c r="E342" s="12">
        <v>111.87</v>
      </c>
      <c r="F342" s="30">
        <f>IF(E342="","",AVERAGE(E340:E342))</f>
        <v>111.87</v>
      </c>
      <c r="G342" s="30">
        <f>IF(F340="","",(AVERAGE(E340:E342)))</f>
        <v>111.87</v>
      </c>
      <c r="H342" s="30">
        <f>IF(E342="","",AVERAGE($E$10:E342))</f>
        <v>108.38633633633646</v>
      </c>
      <c r="I342" s="15"/>
      <c r="J342" s="15"/>
      <c r="K342" s="15"/>
      <c r="L342" s="15"/>
      <c r="M342" s="15"/>
      <c r="N342" s="15"/>
      <c r="O342" s="15"/>
      <c r="P342" s="15"/>
    </row>
    <row r="343" spans="1:16" s="14" customFormat="1" ht="13.5" x14ac:dyDescent="0.3">
      <c r="A343" s="13">
        <v>48</v>
      </c>
      <c r="B343" s="50">
        <v>43069</v>
      </c>
      <c r="C343" s="2">
        <f>IF(E343&gt;0,Dagoverzicht!A343,"")</f>
        <v>48</v>
      </c>
      <c r="D343" s="29">
        <v>139.9</v>
      </c>
      <c r="E343" s="12">
        <v>111.87</v>
      </c>
      <c r="F343" s="30">
        <f>IF(E343="","",AVERAGE(E340:E343))</f>
        <v>111.87</v>
      </c>
      <c r="G343" s="30">
        <f>IF(F340="","",(AVERAGE(E340:E343)))</f>
        <v>111.87</v>
      </c>
      <c r="H343" s="30">
        <f>IF(E343="","",AVERAGE($E$10:E343))</f>
        <v>108.39676646706599</v>
      </c>
      <c r="I343" s="15"/>
      <c r="J343" s="15"/>
      <c r="K343" s="15"/>
      <c r="L343" s="15"/>
      <c r="M343" s="15"/>
      <c r="N343" s="15"/>
      <c r="O343" s="15"/>
      <c r="P343" s="15"/>
    </row>
    <row r="344" spans="1:16" s="14" customFormat="1" ht="13.5" x14ac:dyDescent="0.3">
      <c r="A344" s="13">
        <v>48</v>
      </c>
      <c r="B344" s="50">
        <v>43070</v>
      </c>
      <c r="C344" s="2">
        <f>IF(E344&gt;0,Dagoverzicht!A344,"")</f>
        <v>48</v>
      </c>
      <c r="D344" s="29">
        <v>139.9</v>
      </c>
      <c r="E344" s="12">
        <v>112.69</v>
      </c>
      <c r="F344" s="30">
        <f>IF(E344="","",AVERAGE(E340:E344))</f>
        <v>112.03400000000002</v>
      </c>
      <c r="G344" s="30">
        <f>IF(F340="","",(AVERAGE(E340:E344)))</f>
        <v>112.03400000000002</v>
      </c>
      <c r="H344" s="30">
        <f>IF(E344="","",AVERAGE($E$10:E344))</f>
        <v>108.40958208955237</v>
      </c>
      <c r="I344" s="15"/>
      <c r="J344" s="15"/>
      <c r="K344" s="15"/>
      <c r="L344" s="15"/>
      <c r="M344" s="15"/>
      <c r="N344" s="15"/>
      <c r="O344" s="15"/>
      <c r="P344" s="15"/>
    </row>
    <row r="345" spans="1:16" s="14" customFormat="1" ht="13.5" x14ac:dyDescent="0.3">
      <c r="A345" s="13">
        <v>48</v>
      </c>
      <c r="B345" s="50">
        <v>43071</v>
      </c>
      <c r="C345" s="2">
        <f>IF(E345&gt;0,Dagoverzicht!A345,"")</f>
        <v>48</v>
      </c>
      <c r="D345" s="29">
        <v>139.9</v>
      </c>
      <c r="E345" s="12">
        <v>112.69</v>
      </c>
      <c r="F345" s="30">
        <f>IF(E345="","",AVERAGE(E340:E345))</f>
        <v>112.14333333333336</v>
      </c>
      <c r="G345" s="30">
        <f>IF(F340="","",(AVERAGE(E340:E345)))</f>
        <v>112.14333333333336</v>
      </c>
      <c r="H345" s="30">
        <f>IF(E345="","",AVERAGE($E$10:E345))</f>
        <v>108.42232142857156</v>
      </c>
      <c r="I345" s="15"/>
      <c r="J345" s="15"/>
      <c r="K345" s="15"/>
      <c r="L345" s="15"/>
      <c r="M345" s="15"/>
      <c r="N345" s="15"/>
      <c r="O345" s="15"/>
      <c r="P345" s="15"/>
    </row>
    <row r="346" spans="1:16" s="14" customFormat="1" ht="13.5" x14ac:dyDescent="0.3">
      <c r="A346" s="13">
        <v>48</v>
      </c>
      <c r="B346" s="50">
        <v>43072</v>
      </c>
      <c r="C346" s="2">
        <f>IF(E346&gt;0,Dagoverzicht!A346,"")</f>
        <v>48</v>
      </c>
      <c r="D346" s="29">
        <v>139.9</v>
      </c>
      <c r="E346" s="12">
        <v>112.69</v>
      </c>
      <c r="F346" s="30">
        <f>IF(E346="","",AVERAGE(E340:E346))</f>
        <v>112.2214285714286</v>
      </c>
      <c r="G346" s="30">
        <f>IF(F340="","",(AVERAGE(E340:E346)))</f>
        <v>112.2214285714286</v>
      </c>
      <c r="H346" s="30">
        <f>IF(E346="","",AVERAGE($E$10:E346))</f>
        <v>108.43498516320489</v>
      </c>
      <c r="I346" s="15"/>
      <c r="J346" s="15"/>
      <c r="K346" s="15"/>
      <c r="L346" s="15"/>
      <c r="M346" s="15"/>
      <c r="N346" s="15"/>
      <c r="O346" s="15"/>
      <c r="P346" s="15"/>
    </row>
    <row r="347" spans="1:16" s="14" customFormat="1" ht="13.5" x14ac:dyDescent="0.3">
      <c r="A347" s="13">
        <v>49</v>
      </c>
      <c r="B347" s="50">
        <v>43073</v>
      </c>
      <c r="C347" s="2">
        <f>IF(E347&gt;0,Dagoverzicht!A347,"")</f>
        <v>49</v>
      </c>
      <c r="D347" s="29">
        <v>139.9</v>
      </c>
      <c r="E347" s="12">
        <v>112.69</v>
      </c>
      <c r="F347" s="30">
        <f>IF(E347="","",AVERAGE(E347:E347))</f>
        <v>112.69</v>
      </c>
      <c r="G347" s="30">
        <f>IF(E347="","",(AVERAGE(E347:E347)))</f>
        <v>112.69</v>
      </c>
      <c r="H347" s="30">
        <f>IF(E347="","",AVERAGE($E$10:E347))</f>
        <v>108.4475739644972</v>
      </c>
      <c r="I347" s="15"/>
      <c r="J347" s="15"/>
      <c r="K347" s="15"/>
      <c r="L347" s="15"/>
      <c r="M347" s="15"/>
      <c r="N347" s="15"/>
      <c r="O347" s="15"/>
      <c r="P347" s="15"/>
    </row>
    <row r="348" spans="1:16" s="14" customFormat="1" ht="13.5" x14ac:dyDescent="0.3">
      <c r="A348" s="13">
        <v>49</v>
      </c>
      <c r="B348" s="50">
        <v>43074</v>
      </c>
      <c r="C348" s="2">
        <f>IF(E348&gt;0,Dagoverzicht!A348,"")</f>
        <v>49</v>
      </c>
      <c r="D348" s="29">
        <v>139.9</v>
      </c>
      <c r="E348" s="12">
        <v>112.69</v>
      </c>
      <c r="F348" s="30">
        <f>IF(E348="","",AVERAGE(E347:E348))</f>
        <v>112.69</v>
      </c>
      <c r="G348" s="30">
        <f>IF(F347="","",(AVERAGE(E347:E348)))</f>
        <v>112.69</v>
      </c>
      <c r="H348" s="30">
        <f>IF(E348="","",AVERAGE($E$10:E348))</f>
        <v>108.46008849557538</v>
      </c>
      <c r="I348" s="15"/>
      <c r="J348" s="15"/>
      <c r="K348" s="15"/>
      <c r="L348" s="15"/>
      <c r="M348" s="15"/>
      <c r="N348" s="15"/>
      <c r="O348" s="15"/>
      <c r="P348" s="15"/>
    </row>
    <row r="349" spans="1:16" s="14" customFormat="1" ht="13.5" x14ac:dyDescent="0.3">
      <c r="A349" s="13">
        <v>49</v>
      </c>
      <c r="B349" s="50">
        <v>43075</v>
      </c>
      <c r="C349" s="2">
        <f>IF(E349&gt;0,Dagoverzicht!A349,"")</f>
        <v>49</v>
      </c>
      <c r="D349" s="29">
        <v>139.07</v>
      </c>
      <c r="E349" s="12">
        <v>111.87</v>
      </c>
      <c r="F349" s="30">
        <f>IF(E349="","",AVERAGE(E347:E349))</f>
        <v>112.41666666666667</v>
      </c>
      <c r="G349" s="30">
        <f>IF(F347="","",(AVERAGE(E347:E349)))</f>
        <v>112.41666666666667</v>
      </c>
      <c r="H349" s="30">
        <f>IF(E349="","",AVERAGE($E$10:E349))</f>
        <v>108.47011764705898</v>
      </c>
      <c r="I349" s="15"/>
      <c r="J349" s="15"/>
      <c r="K349" s="15"/>
      <c r="L349" s="15"/>
      <c r="M349" s="15"/>
      <c r="N349" s="15"/>
      <c r="O349" s="15"/>
      <c r="P349" s="15"/>
    </row>
    <row r="350" spans="1:16" s="14" customFormat="1" ht="13.5" x14ac:dyDescent="0.3">
      <c r="A350" s="13">
        <v>49</v>
      </c>
      <c r="B350" s="50">
        <v>43076</v>
      </c>
      <c r="C350" s="2">
        <f>IF(E350&gt;0,Dagoverzicht!A350,"")</f>
        <v>49</v>
      </c>
      <c r="D350" s="29">
        <v>139.07</v>
      </c>
      <c r="E350" s="12">
        <v>111.87</v>
      </c>
      <c r="F350" s="30">
        <f>IF(E350="","",AVERAGE(E347:E350))</f>
        <v>112.28</v>
      </c>
      <c r="G350" s="30">
        <f>IF(F347="","",(AVERAGE(E347:E350)))</f>
        <v>112.28</v>
      </c>
      <c r="H350" s="30">
        <f>IF(E350="","",AVERAGE($E$10:E350))</f>
        <v>108.48008797653976</v>
      </c>
      <c r="I350" s="15"/>
      <c r="J350" s="15"/>
      <c r="K350" s="15"/>
      <c r="L350" s="15"/>
      <c r="M350" s="15"/>
      <c r="N350" s="15"/>
      <c r="O350" s="15"/>
      <c r="P350" s="15"/>
    </row>
    <row r="351" spans="1:16" s="14" customFormat="1" ht="13.5" x14ac:dyDescent="0.3">
      <c r="A351" s="13">
        <v>49</v>
      </c>
      <c r="B351" s="50">
        <v>43077</v>
      </c>
      <c r="C351" s="2">
        <f>IF(E351&gt;0,Dagoverzicht!A351,"")</f>
        <v>49</v>
      </c>
      <c r="D351" s="29">
        <v>139.07</v>
      </c>
      <c r="E351" s="12">
        <v>111.87</v>
      </c>
      <c r="F351" s="30">
        <f>IF(E351="","",AVERAGE(E347:E351))</f>
        <v>112.19800000000001</v>
      </c>
      <c r="G351" s="30">
        <f>IF(F347="","",(AVERAGE(E347:E351)))</f>
        <v>112.19800000000001</v>
      </c>
      <c r="H351" s="30">
        <f>IF(E351="","",AVERAGE($E$10:E351))</f>
        <v>108.49000000000018</v>
      </c>
      <c r="I351" s="15"/>
      <c r="J351" s="15"/>
      <c r="K351" s="15"/>
      <c r="L351" s="15"/>
      <c r="M351" s="15"/>
      <c r="N351" s="15"/>
      <c r="O351" s="15"/>
      <c r="P351" s="15"/>
    </row>
    <row r="352" spans="1:16" s="14" customFormat="1" ht="13.5" x14ac:dyDescent="0.3">
      <c r="A352" s="13">
        <v>49</v>
      </c>
      <c r="B352" s="50">
        <v>43078</v>
      </c>
      <c r="C352" s="2">
        <f>IF(E352&gt;0,Dagoverzicht!A352,"")</f>
        <v>49</v>
      </c>
      <c r="D352" s="29">
        <v>139.07</v>
      </c>
      <c r="E352" s="12">
        <v>111.87</v>
      </c>
      <c r="F352" s="30">
        <f>IF(E352="","",AVERAGE(E347:E352))</f>
        <v>112.14333333333333</v>
      </c>
      <c r="G352" s="30">
        <f>IF(F347="","",(AVERAGE(E347:E352)))</f>
        <v>112.14333333333333</v>
      </c>
      <c r="H352" s="30">
        <f>IF(E352="","",AVERAGE($E$10:E352))</f>
        <v>108.49985422740544</v>
      </c>
      <c r="I352" s="15"/>
      <c r="J352" s="15"/>
      <c r="K352" s="15"/>
      <c r="L352" s="15"/>
      <c r="M352" s="15"/>
      <c r="N352" s="15"/>
      <c r="O352" s="15"/>
      <c r="P352" s="15"/>
    </row>
    <row r="353" spans="1:16" s="14" customFormat="1" ht="13.5" x14ac:dyDescent="0.3">
      <c r="A353" s="13">
        <v>49</v>
      </c>
      <c r="B353" s="50">
        <v>43079</v>
      </c>
      <c r="C353" s="2">
        <f>IF(E353&gt;0,Dagoverzicht!A353,"")</f>
        <v>49</v>
      </c>
      <c r="D353" s="29">
        <v>139.07</v>
      </c>
      <c r="E353" s="12">
        <v>111.87</v>
      </c>
      <c r="F353" s="30">
        <f>IF(E353="","",AVERAGE(E347:E353))</f>
        <v>112.10428571428572</v>
      </c>
      <c r="G353" s="30">
        <f>IF(F347="","",(AVERAGE(E347:E353)))</f>
        <v>112.10428571428572</v>
      </c>
      <c r="H353" s="30">
        <f>IF(E353="","",AVERAGE($E$10:E353))</f>
        <v>108.50965116279089</v>
      </c>
      <c r="I353" s="15"/>
      <c r="J353" s="15"/>
      <c r="K353" s="15"/>
      <c r="L353" s="15"/>
      <c r="M353" s="15"/>
      <c r="N353" s="15"/>
      <c r="O353" s="15"/>
      <c r="P353" s="15"/>
    </row>
    <row r="354" spans="1:16" s="14" customFormat="1" ht="13.5" x14ac:dyDescent="0.3">
      <c r="A354" s="13">
        <v>50</v>
      </c>
      <c r="B354" s="50">
        <v>43080</v>
      </c>
      <c r="C354" s="2">
        <f>IF(E354&gt;0,Dagoverzicht!A354,"")</f>
        <v>50</v>
      </c>
      <c r="D354" s="29">
        <v>139.07</v>
      </c>
      <c r="E354" s="12">
        <v>111.87</v>
      </c>
      <c r="F354" s="30">
        <f>IF(E354="","",AVERAGE(E354:E354))</f>
        <v>111.87</v>
      </c>
      <c r="G354" s="30">
        <f>IF(E354="","",(AVERAGE(E354:E354)))</f>
        <v>111.87</v>
      </c>
      <c r="H354" s="30">
        <f>IF(E354="","",AVERAGE($E$10:E354))</f>
        <v>108.51939130434802</v>
      </c>
      <c r="I354" s="15"/>
      <c r="J354" s="15"/>
      <c r="K354" s="15"/>
      <c r="L354" s="15"/>
      <c r="M354" s="15"/>
      <c r="N354" s="15"/>
      <c r="O354" s="15"/>
      <c r="P354" s="15"/>
    </row>
    <row r="355" spans="1:16" s="14" customFormat="1" ht="13.5" x14ac:dyDescent="0.3">
      <c r="A355" s="13">
        <v>50</v>
      </c>
      <c r="B355" s="50">
        <v>43081</v>
      </c>
      <c r="C355" s="2">
        <f>IF(E355&gt;0,Dagoverzicht!A355,"")</f>
        <v>50</v>
      </c>
      <c r="D355" s="29">
        <v>139.07</v>
      </c>
      <c r="E355" s="12">
        <v>112.69</v>
      </c>
      <c r="F355" s="30">
        <f>IF(E355="","",AVERAGE(E354:E355))</f>
        <v>112.28</v>
      </c>
      <c r="G355" s="30">
        <f>IF(F354="","",(AVERAGE(E354:E355)))</f>
        <v>112.28</v>
      </c>
      <c r="H355" s="30">
        <f>IF(E355="","",AVERAGE($E$10:E355))</f>
        <v>108.5314450867054</v>
      </c>
      <c r="I355" s="15"/>
      <c r="J355" s="15"/>
      <c r="K355" s="15"/>
      <c r="L355" s="15"/>
      <c r="M355" s="15"/>
      <c r="N355" s="15"/>
      <c r="O355" s="15"/>
      <c r="P355" s="15"/>
    </row>
    <row r="356" spans="1:16" s="14" customFormat="1" ht="13.5" x14ac:dyDescent="0.3">
      <c r="A356" s="13">
        <v>50</v>
      </c>
      <c r="B356" s="50">
        <v>43082</v>
      </c>
      <c r="C356" s="2">
        <f>IF(E356&gt;0,Dagoverzicht!A356,"")</f>
        <v>50</v>
      </c>
      <c r="D356" s="29">
        <v>139.9</v>
      </c>
      <c r="E356" s="12">
        <v>113.52</v>
      </c>
      <c r="F356" s="30">
        <f>IF(E356="","",AVERAGE(E354:E356))</f>
        <v>112.69333333333333</v>
      </c>
      <c r="G356" s="30">
        <f>IF(F354="","",(AVERAGE(E354:E356)))</f>
        <v>112.69333333333333</v>
      </c>
      <c r="H356" s="30">
        <f>IF(E356="","",AVERAGE($E$10:E356))</f>
        <v>108.5458213256486</v>
      </c>
      <c r="I356" s="15"/>
      <c r="J356" s="15"/>
      <c r="K356" s="15"/>
      <c r="L356" s="15"/>
      <c r="M356" s="15"/>
      <c r="N356" s="15"/>
      <c r="O356" s="15"/>
      <c r="P356" s="15"/>
    </row>
    <row r="357" spans="1:16" s="14" customFormat="1" ht="13.5" x14ac:dyDescent="0.3">
      <c r="A357" s="13">
        <v>50</v>
      </c>
      <c r="B357" s="50">
        <v>43083</v>
      </c>
      <c r="C357" s="2">
        <f>IF(E357&gt;0,Dagoverzicht!A357,"")</f>
        <v>50</v>
      </c>
      <c r="D357" s="29">
        <v>139.9</v>
      </c>
      <c r="E357" s="12">
        <v>113.52</v>
      </c>
      <c r="F357" s="30">
        <f>IF(E357="","",AVERAGE(E354:E357))</f>
        <v>112.89999999999999</v>
      </c>
      <c r="G357" s="30">
        <f>IF(F354="","",(AVERAGE(E354:E357)))</f>
        <v>112.89999999999999</v>
      </c>
      <c r="H357" s="30">
        <f>IF(E357="","",AVERAGE($E$10:E357))</f>
        <v>108.56011494252891</v>
      </c>
      <c r="I357" s="15"/>
      <c r="J357" s="15"/>
      <c r="K357" s="15"/>
      <c r="L357" s="15"/>
      <c r="M357" s="15"/>
      <c r="N357" s="15"/>
      <c r="O357" s="15"/>
      <c r="P357" s="15"/>
    </row>
    <row r="358" spans="1:16" s="14" customFormat="1" ht="13.5" x14ac:dyDescent="0.3">
      <c r="A358" s="13">
        <v>50</v>
      </c>
      <c r="B358" s="50">
        <v>43084</v>
      </c>
      <c r="C358" s="2">
        <f>IF(E358&gt;0,Dagoverzicht!A358,"")</f>
        <v>50</v>
      </c>
      <c r="D358" s="29">
        <v>139.07</v>
      </c>
      <c r="E358" s="12">
        <v>113.52</v>
      </c>
      <c r="F358" s="30">
        <f>IF(E358="","",AVERAGE(E354:E358))</f>
        <v>113.024</v>
      </c>
      <c r="G358" s="30">
        <f>IF(F354="","",(AVERAGE(E354:E358)))</f>
        <v>113.024</v>
      </c>
      <c r="H358" s="30">
        <f>IF(E358="","",AVERAGE($E$10:E358))</f>
        <v>108.57432664756465</v>
      </c>
      <c r="I358" s="15"/>
      <c r="J358" s="15"/>
      <c r="K358" s="15"/>
      <c r="L358" s="15"/>
      <c r="M358" s="15"/>
      <c r="N358" s="15"/>
      <c r="O358" s="15"/>
      <c r="P358" s="15"/>
    </row>
    <row r="359" spans="1:16" s="14" customFormat="1" ht="13.5" x14ac:dyDescent="0.3">
      <c r="A359" s="13">
        <v>50</v>
      </c>
      <c r="B359" s="50">
        <v>43085</v>
      </c>
      <c r="C359" s="2">
        <f>IF(E359&gt;0,Dagoverzicht!A359,"")</f>
        <v>50</v>
      </c>
      <c r="D359" s="29">
        <v>139.07</v>
      </c>
      <c r="E359" s="12">
        <v>113.52</v>
      </c>
      <c r="F359" s="30">
        <f>IF(E359="","",AVERAGE(E354:E359))</f>
        <v>113.10666666666667</v>
      </c>
      <c r="G359" s="30">
        <f>IF(F354="","",(AVERAGE(E354:E359)))</f>
        <v>113.10666666666667</v>
      </c>
      <c r="H359" s="30">
        <f>IF(E359="","",AVERAGE($E$10:E359))</f>
        <v>108.58845714285731</v>
      </c>
      <c r="I359" s="15"/>
      <c r="J359" s="15"/>
      <c r="K359" s="15"/>
      <c r="L359" s="15"/>
      <c r="M359" s="15"/>
      <c r="N359" s="15"/>
      <c r="O359" s="15"/>
      <c r="P359" s="15"/>
    </row>
    <row r="360" spans="1:16" s="14" customFormat="1" ht="13.5" x14ac:dyDescent="0.3">
      <c r="A360" s="13">
        <v>50</v>
      </c>
      <c r="B360" s="50">
        <v>43086</v>
      </c>
      <c r="C360" s="2">
        <f>IF(E360&gt;0,Dagoverzicht!A360,"")</f>
        <v>50</v>
      </c>
      <c r="D360" s="29">
        <v>139.07</v>
      </c>
      <c r="E360" s="12">
        <v>113.52</v>
      </c>
      <c r="F360" s="30">
        <f>IF(E360="","",AVERAGE(E354:E360))</f>
        <v>113.16571428571429</v>
      </c>
      <c r="G360" s="30">
        <f>IF(F354="","",(AVERAGE(E354:E360)))</f>
        <v>113.16571428571429</v>
      </c>
      <c r="H360" s="30">
        <f>IF(E360="","",AVERAGE($E$10:E360))</f>
        <v>108.60250712250728</v>
      </c>
      <c r="I360" s="15"/>
      <c r="J360" s="15"/>
      <c r="K360" s="15"/>
      <c r="L360" s="15"/>
      <c r="M360" s="15"/>
      <c r="N360" s="15"/>
      <c r="O360" s="15"/>
      <c r="P360" s="15"/>
    </row>
    <row r="361" spans="1:16" s="14" customFormat="1" ht="13.5" x14ac:dyDescent="0.3">
      <c r="A361" s="13">
        <v>51</v>
      </c>
      <c r="B361" s="50">
        <v>43087</v>
      </c>
      <c r="C361" s="2">
        <f>IF(E361&gt;0,Dagoverzicht!A361,"")</f>
        <v>51</v>
      </c>
      <c r="D361" s="29">
        <v>139.07</v>
      </c>
      <c r="E361" s="12">
        <v>113.52</v>
      </c>
      <c r="F361" s="30">
        <f>IF(E361="","",AVERAGE(E361:E361))</f>
        <v>113.52</v>
      </c>
      <c r="G361" s="30">
        <f>IF(E361="","",(AVERAGE(E361:E361)))</f>
        <v>113.52</v>
      </c>
      <c r="H361" s="30">
        <f>IF(E361="","",AVERAGE($E$10:E361))</f>
        <v>108.61647727272742</v>
      </c>
      <c r="I361" s="15"/>
      <c r="J361" s="15"/>
      <c r="K361" s="15"/>
      <c r="L361" s="15"/>
      <c r="M361" s="15"/>
      <c r="N361" s="15"/>
      <c r="O361" s="15"/>
      <c r="P361" s="15"/>
    </row>
    <row r="362" spans="1:16" s="14" customFormat="1" ht="13.5" x14ac:dyDescent="0.3">
      <c r="A362" s="13">
        <v>51</v>
      </c>
      <c r="B362" s="50">
        <v>43088</v>
      </c>
      <c r="C362" s="2">
        <f>IF(E362&gt;0,Dagoverzicht!A362,"")</f>
        <v>51</v>
      </c>
      <c r="D362" s="29">
        <v>139.07</v>
      </c>
      <c r="E362" s="12">
        <v>113.52</v>
      </c>
      <c r="F362" s="30">
        <f>IF(E362="","",AVERAGE(E361:E362))</f>
        <v>113.52</v>
      </c>
      <c r="G362" s="30">
        <f>IF(F361="","",(AVERAGE(E361:E362)))</f>
        <v>113.52</v>
      </c>
      <c r="H362" s="30">
        <f>IF(E362="","",AVERAGE($E$10:E362))</f>
        <v>108.63036827195481</v>
      </c>
      <c r="I362" s="15"/>
      <c r="J362" s="15"/>
      <c r="K362" s="15"/>
      <c r="L362" s="15"/>
      <c r="M362" s="15"/>
      <c r="N362" s="15"/>
      <c r="O362" s="15"/>
      <c r="P362" s="15"/>
    </row>
    <row r="363" spans="1:16" s="14" customFormat="1" ht="13.5" x14ac:dyDescent="0.3">
      <c r="A363" s="13">
        <v>51</v>
      </c>
      <c r="B363" s="50">
        <v>43089</v>
      </c>
      <c r="C363" s="2">
        <f>IF(E363&gt;0,Dagoverzicht!A363,"")</f>
        <v>51</v>
      </c>
      <c r="D363" s="29">
        <v>139.07</v>
      </c>
      <c r="E363" s="12">
        <v>112.69</v>
      </c>
      <c r="F363" s="30">
        <f>IF(E363="","",AVERAGE(E361:E363))</f>
        <v>113.24333333333334</v>
      </c>
      <c r="G363" s="30">
        <f>IF(F361="","",(AVERAGE(E361:E363)))</f>
        <v>113.24333333333334</v>
      </c>
      <c r="H363" s="30">
        <f>IF(E363="","",AVERAGE($E$10:E363))</f>
        <v>108.64183615819223</v>
      </c>
      <c r="I363" s="15"/>
      <c r="J363" s="15"/>
      <c r="K363" s="15"/>
      <c r="L363" s="15"/>
      <c r="M363" s="15"/>
      <c r="N363" s="15"/>
      <c r="O363" s="15"/>
      <c r="P363" s="15"/>
    </row>
    <row r="364" spans="1:16" s="14" customFormat="1" ht="13.5" x14ac:dyDescent="0.3">
      <c r="A364" s="13">
        <v>51</v>
      </c>
      <c r="B364" s="50">
        <v>43090</v>
      </c>
      <c r="C364" s="2">
        <f>IF(E364&gt;0,Dagoverzicht!A364,"")</f>
        <v>51</v>
      </c>
      <c r="D364" s="29">
        <v>139.07</v>
      </c>
      <c r="E364" s="12">
        <v>112.69</v>
      </c>
      <c r="F364" s="30">
        <f>IF(E364="","",AVERAGE(E361:E364))</f>
        <v>113.105</v>
      </c>
      <c r="G364" s="30">
        <f>IF(F361="","",(AVERAGE(E361:E364)))</f>
        <v>113.105</v>
      </c>
      <c r="H364" s="30">
        <f>IF(E364="","",AVERAGE($E$10:E364))</f>
        <v>108.65323943661987</v>
      </c>
      <c r="I364" s="15"/>
      <c r="J364" s="15"/>
      <c r="K364" s="15"/>
      <c r="L364" s="15"/>
      <c r="M364" s="15"/>
      <c r="N364" s="15"/>
      <c r="O364" s="15"/>
      <c r="P364" s="15"/>
    </row>
    <row r="365" spans="1:16" s="14" customFormat="1" ht="13.5" x14ac:dyDescent="0.3">
      <c r="A365" s="13">
        <v>51</v>
      </c>
      <c r="B365" s="50">
        <v>43091</v>
      </c>
      <c r="C365" s="2">
        <f>IF(E365&gt;0,Dagoverzicht!A365,"")</f>
        <v>51</v>
      </c>
      <c r="D365" s="29">
        <v>145.69</v>
      </c>
      <c r="E365" s="12">
        <v>113.52</v>
      </c>
      <c r="F365" s="30">
        <f>IF(E365="","",AVERAGE(E361:E365))</f>
        <v>113.18800000000002</v>
      </c>
      <c r="G365" s="30">
        <f>IF(F361="","",(AVERAGE(E361:E365)))</f>
        <v>113.18800000000002</v>
      </c>
      <c r="H365" s="30">
        <f>IF(E365="","",AVERAGE($E$10:E365))</f>
        <v>108.66691011235969</v>
      </c>
      <c r="I365" s="15"/>
      <c r="J365" s="15"/>
      <c r="K365" s="15"/>
      <c r="L365" s="15"/>
      <c r="M365" s="15"/>
      <c r="N365" s="15"/>
      <c r="O365" s="15"/>
      <c r="P365" s="15"/>
    </row>
    <row r="366" spans="1:16" s="14" customFormat="1" ht="13.5" x14ac:dyDescent="0.3">
      <c r="A366" s="13">
        <v>51</v>
      </c>
      <c r="B366" s="50">
        <v>43092</v>
      </c>
      <c r="C366" s="2">
        <f>IF(E366&gt;0,Dagoverzicht!A366,"")</f>
        <v>51</v>
      </c>
      <c r="D366" s="29">
        <v>145.69</v>
      </c>
      <c r="E366" s="12">
        <v>113.52</v>
      </c>
      <c r="F366" s="30">
        <f>IF(E366="","",AVERAGE(E361:E366))</f>
        <v>113.24333333333334</v>
      </c>
      <c r="G366" s="30">
        <f>IF(F361="","",(AVERAGE(E361:E366)))</f>
        <v>113.24333333333334</v>
      </c>
      <c r="H366" s="30">
        <f>IF(E366="","",AVERAGE($E$10:E366))</f>
        <v>108.6805042016808</v>
      </c>
      <c r="I366" s="15"/>
      <c r="J366" s="15"/>
      <c r="K366" s="15"/>
      <c r="L366" s="15"/>
      <c r="M366" s="15"/>
      <c r="N366" s="15"/>
      <c r="O366" s="15"/>
      <c r="P366" s="15"/>
    </row>
    <row r="367" spans="1:16" s="14" customFormat="1" ht="13.5" x14ac:dyDescent="0.3">
      <c r="A367" s="13">
        <v>51</v>
      </c>
      <c r="B367" s="50">
        <v>43093</v>
      </c>
      <c r="C367" s="2">
        <f>IF(E367&gt;0,Dagoverzicht!A367,"")</f>
        <v>51</v>
      </c>
      <c r="D367" s="29">
        <v>145.69</v>
      </c>
      <c r="E367" s="12">
        <v>113.52</v>
      </c>
      <c r="F367" s="30">
        <f>IF(E367="","",AVERAGE(E361:E367))</f>
        <v>113.28285714285714</v>
      </c>
      <c r="G367" s="30">
        <f>IF(F361="","",(AVERAGE(E361:E367)))</f>
        <v>113.28285714285714</v>
      </c>
      <c r="H367" s="30">
        <f>IF(E367="","",AVERAGE($E$10:E367))</f>
        <v>108.69402234636884</v>
      </c>
      <c r="I367" s="15"/>
      <c r="J367" s="15"/>
      <c r="K367" s="15"/>
      <c r="L367" s="15"/>
      <c r="M367" s="15"/>
      <c r="N367" s="15"/>
      <c r="O367" s="15"/>
      <c r="P367" s="15"/>
    </row>
    <row r="368" spans="1:16" s="14" customFormat="1" ht="13.5" x14ac:dyDescent="0.3">
      <c r="A368" s="13">
        <v>52</v>
      </c>
      <c r="B368" s="50">
        <v>43094</v>
      </c>
      <c r="C368" s="2">
        <f>IF(E368&gt;0,Dagoverzicht!A368,"")</f>
        <v>52</v>
      </c>
      <c r="D368" s="29">
        <v>145.69</v>
      </c>
      <c r="E368" s="12">
        <v>113.52</v>
      </c>
      <c r="F368" s="30">
        <f>IF(E368="","",AVERAGE(E368:E368))</f>
        <v>113.52</v>
      </c>
      <c r="G368" s="30">
        <f>IF(E368="","",(AVERAGE(E368:E368)))</f>
        <v>113.52</v>
      </c>
      <c r="H368" s="30">
        <f>IF(E368="","",AVERAGE($E$10:E368))</f>
        <v>108.70746518105861</v>
      </c>
      <c r="I368" s="15"/>
      <c r="J368" s="15"/>
      <c r="K368" s="15"/>
      <c r="L368" s="15"/>
      <c r="M368" s="15"/>
      <c r="N368" s="15"/>
      <c r="O368" s="15"/>
      <c r="P368" s="15"/>
    </row>
    <row r="369" spans="1:16" s="14" customFormat="1" ht="13.5" x14ac:dyDescent="0.3">
      <c r="A369" s="13">
        <v>52</v>
      </c>
      <c r="B369" s="50">
        <v>43095</v>
      </c>
      <c r="C369" s="2">
        <f>IF(E369&gt;0,Dagoverzicht!A369,"")</f>
        <v>52</v>
      </c>
      <c r="D369" s="29">
        <v>145.69</v>
      </c>
      <c r="E369" s="12">
        <v>113.52</v>
      </c>
      <c r="F369" s="30">
        <f>IF(E369="","",AVERAGE(E368:E369))</f>
        <v>113.52</v>
      </c>
      <c r="G369" s="30">
        <f>IF(F368="","",(AVERAGE(E368:E369)))</f>
        <v>113.52</v>
      </c>
      <c r="H369" s="30">
        <f>IF(E369="","",AVERAGE($E$10:E369))</f>
        <v>108.72083333333343</v>
      </c>
      <c r="I369" s="15"/>
      <c r="J369" s="15"/>
      <c r="K369" s="15"/>
      <c r="L369" s="15"/>
      <c r="M369" s="15"/>
      <c r="N369" s="15"/>
      <c r="O369" s="15"/>
      <c r="P369" s="15"/>
    </row>
    <row r="370" spans="1:16" s="14" customFormat="1" ht="13.5" x14ac:dyDescent="0.3">
      <c r="A370" s="13">
        <v>52</v>
      </c>
      <c r="B370" s="50">
        <v>43096</v>
      </c>
      <c r="C370" s="2">
        <f>IF(E370&gt;0,Dagoverzicht!A370,"")</f>
        <v>52</v>
      </c>
      <c r="D370" s="29">
        <v>145.69</v>
      </c>
      <c r="E370" s="12">
        <v>113.52</v>
      </c>
      <c r="F370" s="30">
        <f>IF(E370="","",AVERAGE(E368:E370))</f>
        <v>113.52</v>
      </c>
      <c r="G370" s="30">
        <f>IF(F368="","",(AVERAGE(E368:E370)))</f>
        <v>113.52</v>
      </c>
      <c r="H370" s="30">
        <f>IF(E370="","",AVERAGE($E$10:E370))</f>
        <v>108.73412742382281</v>
      </c>
      <c r="I370" s="15"/>
      <c r="J370" s="15"/>
      <c r="K370" s="15"/>
      <c r="L370" s="15"/>
      <c r="M370" s="15"/>
      <c r="N370" s="15"/>
      <c r="O370" s="15"/>
      <c r="P370" s="15"/>
    </row>
    <row r="371" spans="1:16" ht="13.5" x14ac:dyDescent="0.3">
      <c r="A371" s="13">
        <v>52</v>
      </c>
      <c r="B371" s="50">
        <v>43097</v>
      </c>
      <c r="C371" s="2">
        <f>IF(E371&gt;0,Dagoverzicht!A371,"")</f>
        <v>52</v>
      </c>
      <c r="D371" s="29">
        <v>145.69</v>
      </c>
      <c r="E371" s="12">
        <v>113.52</v>
      </c>
      <c r="F371" s="30">
        <f>IF(E371="","",AVERAGE(E368:E371))</f>
        <v>113.52</v>
      </c>
      <c r="G371" s="30">
        <f>IF(F368="","",(AVERAGE(E368:E371)))</f>
        <v>113.52</v>
      </c>
      <c r="H371" s="30">
        <f>IF(E371="","",AVERAGE($E$10:E371))</f>
        <v>108.74734806629843</v>
      </c>
      <c r="I371" s="15"/>
      <c r="J371" s="15"/>
      <c r="K371" s="15"/>
    </row>
    <row r="372" spans="1:16" ht="13.5" x14ac:dyDescent="0.3">
      <c r="A372" s="13">
        <v>52</v>
      </c>
      <c r="B372" s="50">
        <v>43098</v>
      </c>
      <c r="C372" s="2">
        <f>IF(E372&gt;0,Dagoverzicht!A372,"")</f>
        <v>52</v>
      </c>
      <c r="D372" s="29">
        <v>145.69</v>
      </c>
      <c r="E372" s="12">
        <v>113.52</v>
      </c>
      <c r="F372" s="30">
        <f>IF(E372="","",AVERAGE(E368:E372))</f>
        <v>113.52000000000001</v>
      </c>
      <c r="G372" s="30">
        <f>IF(F368="","",(AVERAGE(E368:E372)))</f>
        <v>113.52000000000001</v>
      </c>
      <c r="H372" s="30">
        <f>IF(E372="","",AVERAGE($E$10:E372))</f>
        <v>108.76049586776867</v>
      </c>
      <c r="I372" s="15"/>
      <c r="J372" s="15"/>
      <c r="K372" s="15"/>
    </row>
    <row r="373" spans="1:16" ht="13.5" x14ac:dyDescent="0.3">
      <c r="A373" s="13">
        <v>52</v>
      </c>
      <c r="B373" s="50">
        <v>43099</v>
      </c>
      <c r="C373" s="2">
        <f>IF(E373&gt;0,Dagoverzicht!A373,"")</f>
        <v>52</v>
      </c>
      <c r="D373" s="29">
        <v>145.69</v>
      </c>
      <c r="E373" s="12">
        <v>113.52</v>
      </c>
      <c r="F373" s="30">
        <f>IF(E373="","",AVERAGE(E368:E373))</f>
        <v>113.52</v>
      </c>
      <c r="G373" s="30">
        <f>IF(F368="","",(AVERAGE(E368:E373)))</f>
        <v>113.52</v>
      </c>
      <c r="H373" s="30">
        <f>IF(E373="","",AVERAGE($E$10:E373))</f>
        <v>108.77357142857149</v>
      </c>
      <c r="I373" s="15"/>
      <c r="J373" s="15"/>
      <c r="K373" s="15"/>
    </row>
    <row r="374" spans="1:16" ht="13.5" x14ac:dyDescent="0.3">
      <c r="A374" s="13">
        <v>52</v>
      </c>
      <c r="B374" s="50">
        <v>43100</v>
      </c>
      <c r="C374" s="2">
        <f>IF(E374&gt;0,Dagoverzicht!A374,"")</f>
        <v>52</v>
      </c>
      <c r="D374" s="29">
        <v>145.69</v>
      </c>
      <c r="E374" s="12">
        <v>113.52</v>
      </c>
      <c r="F374" s="30">
        <f>IF(E374="","",AVERAGE(E368:E374))</f>
        <v>113.52</v>
      </c>
      <c r="G374" s="30">
        <f>IF(F368="","",(AVERAGE(E368:E374)))</f>
        <v>113.52</v>
      </c>
      <c r="H374" s="30">
        <f>IF(E374="","",AVERAGE($E$10:E374))</f>
        <v>108.78657534246581</v>
      </c>
      <c r="I374" s="15"/>
      <c r="J374" s="15"/>
      <c r="K374" s="15"/>
    </row>
    <row r="375" spans="1:16" ht="12.5" x14ac:dyDescent="0.25">
      <c r="B375" s="19"/>
      <c r="C375" s="24"/>
      <c r="D375" s="24"/>
      <c r="E375" s="24"/>
      <c r="F375" s="15"/>
      <c r="G375" s="15"/>
      <c r="H375" s="15"/>
      <c r="I375" s="15"/>
      <c r="J375" s="15"/>
      <c r="K375" s="15"/>
    </row>
    <row r="376" spans="1:16" ht="12.5" x14ac:dyDescent="0.25">
      <c r="B376" s="19"/>
      <c r="C376" s="24"/>
      <c r="D376" s="24"/>
      <c r="E376" s="24"/>
      <c r="F376" s="15"/>
      <c r="G376" s="15"/>
      <c r="H376" s="15"/>
      <c r="I376" s="15"/>
      <c r="J376" s="15"/>
      <c r="K376" s="15"/>
    </row>
    <row r="377" spans="1:16" ht="12.5" x14ac:dyDescent="0.25">
      <c r="B377" s="19"/>
      <c r="C377" s="24"/>
      <c r="D377" s="24"/>
      <c r="E377" s="24"/>
      <c r="F377" s="15"/>
      <c r="G377" s="15"/>
      <c r="H377" s="15"/>
      <c r="I377" s="15"/>
      <c r="J377" s="15"/>
      <c r="K377" s="15"/>
    </row>
    <row r="378" spans="1:16" ht="12.5" x14ac:dyDescent="0.25">
      <c r="B378" s="19"/>
      <c r="C378" s="24"/>
      <c r="D378" s="24"/>
      <c r="E378" s="24"/>
      <c r="F378" s="15"/>
      <c r="G378" s="15"/>
      <c r="H378" s="15"/>
      <c r="I378" s="15"/>
      <c r="J378" s="15"/>
      <c r="K378" s="15"/>
    </row>
    <row r="379" spans="1:16" ht="12.5" x14ac:dyDescent="0.25">
      <c r="B379" s="19"/>
      <c r="C379" s="24"/>
      <c r="D379" s="24"/>
      <c r="E379" s="24"/>
      <c r="F379" s="15"/>
      <c r="G379" s="15"/>
      <c r="H379" s="15"/>
      <c r="I379" s="15"/>
      <c r="J379" s="15"/>
      <c r="K379" s="15"/>
    </row>
    <row r="380" spans="1:16" ht="12.5" x14ac:dyDescent="0.25">
      <c r="B380" s="19"/>
      <c r="C380" s="24"/>
      <c r="D380" s="24"/>
      <c r="E380" s="24"/>
      <c r="F380" s="15"/>
      <c r="G380" s="15"/>
      <c r="H380" s="15"/>
      <c r="I380" s="15"/>
      <c r="J380" s="15"/>
      <c r="K380" s="15"/>
    </row>
    <row r="381" spans="1:16" ht="12.5" x14ac:dyDescent="0.25">
      <c r="B381" s="19"/>
      <c r="C381" s="24"/>
      <c r="D381" s="24"/>
      <c r="E381" s="24"/>
      <c r="F381" s="15"/>
      <c r="G381" s="15"/>
      <c r="H381" s="15"/>
      <c r="I381" s="15"/>
      <c r="J381" s="15"/>
      <c r="K381" s="15"/>
    </row>
    <row r="382" spans="1:16" ht="12.5" x14ac:dyDescent="0.25">
      <c r="B382" s="19"/>
      <c r="C382" s="24"/>
      <c r="D382" s="24"/>
      <c r="E382" s="24"/>
      <c r="F382" s="15"/>
      <c r="G382" s="15"/>
      <c r="H382" s="15"/>
      <c r="I382" s="15"/>
      <c r="J382" s="15"/>
      <c r="K382" s="15"/>
    </row>
    <row r="383" spans="1:16" ht="12.5" x14ac:dyDescent="0.25">
      <c r="B383" s="19"/>
      <c r="C383" s="24"/>
      <c r="D383" s="24"/>
      <c r="E383" s="24"/>
      <c r="F383" s="15"/>
      <c r="G383" s="15"/>
      <c r="H383" s="15"/>
      <c r="I383" s="15"/>
      <c r="J383" s="15"/>
      <c r="K383" s="15"/>
    </row>
    <row r="384" spans="1:16" ht="12.5" x14ac:dyDescent="0.25">
      <c r="B384" s="19"/>
      <c r="C384" s="24"/>
      <c r="D384" s="24"/>
      <c r="E384" s="24"/>
      <c r="F384" s="15"/>
      <c r="G384" s="15"/>
      <c r="H384" s="15"/>
      <c r="I384" s="15"/>
      <c r="J384" s="15"/>
      <c r="K384" s="15"/>
    </row>
    <row r="385" spans="2:11" ht="12.5" x14ac:dyDescent="0.25">
      <c r="B385" s="19"/>
      <c r="C385" s="24"/>
      <c r="D385" s="24"/>
      <c r="E385" s="24"/>
      <c r="F385" s="15"/>
      <c r="G385" s="15"/>
      <c r="H385" s="15"/>
      <c r="I385" s="15"/>
      <c r="J385" s="15"/>
      <c r="K385" s="15"/>
    </row>
    <row r="386" spans="2:11" ht="12.5" x14ac:dyDescent="0.25">
      <c r="B386" s="19"/>
      <c r="C386" s="24"/>
      <c r="D386" s="24"/>
      <c r="E386" s="24"/>
      <c r="F386" s="15"/>
      <c r="G386" s="15"/>
      <c r="H386" s="15"/>
      <c r="I386" s="15"/>
      <c r="J386" s="15"/>
      <c r="K386" s="15"/>
    </row>
    <row r="387" spans="2:11" ht="12.5" x14ac:dyDescent="0.25">
      <c r="B387" s="19"/>
      <c r="C387" s="24"/>
      <c r="D387" s="24"/>
      <c r="E387" s="24"/>
      <c r="F387" s="15"/>
      <c r="G387" s="15"/>
      <c r="H387" s="15"/>
      <c r="I387" s="15"/>
      <c r="J387" s="15"/>
      <c r="K387" s="15"/>
    </row>
    <row r="388" spans="2:11" ht="12.5" x14ac:dyDescent="0.25">
      <c r="B388" s="19"/>
      <c r="C388" s="24"/>
      <c r="D388" s="24"/>
      <c r="E388" s="24"/>
      <c r="F388" s="15"/>
      <c r="G388" s="15"/>
      <c r="H388" s="15"/>
      <c r="I388" s="15"/>
      <c r="J388" s="15"/>
      <c r="K388" s="15"/>
    </row>
    <row r="389" spans="2:11" ht="12.5" x14ac:dyDescent="0.25">
      <c r="B389" s="19"/>
      <c r="C389" s="24"/>
      <c r="D389" s="24"/>
      <c r="E389" s="24"/>
      <c r="F389" s="15"/>
      <c r="G389" s="15"/>
      <c r="H389" s="15"/>
      <c r="I389" s="15"/>
      <c r="J389" s="15"/>
      <c r="K389" s="15"/>
    </row>
    <row r="390" spans="2:11" ht="12.5" x14ac:dyDescent="0.25">
      <c r="B390" s="19"/>
      <c r="C390" s="24"/>
      <c r="D390" s="24"/>
      <c r="E390" s="24"/>
      <c r="F390" s="15"/>
      <c r="G390" s="15"/>
      <c r="H390" s="15"/>
      <c r="I390" s="15"/>
      <c r="J390" s="15"/>
      <c r="K390" s="15"/>
    </row>
    <row r="391" spans="2:11" ht="12.5" x14ac:dyDescent="0.25">
      <c r="B391" s="19"/>
      <c r="C391" s="24"/>
      <c r="D391" s="24"/>
      <c r="E391" s="24"/>
      <c r="F391" s="15"/>
      <c r="G391" s="15"/>
      <c r="H391" s="15"/>
      <c r="I391" s="15"/>
      <c r="J391" s="15"/>
      <c r="K391" s="15"/>
    </row>
    <row r="392" spans="2:11" ht="12.5" x14ac:dyDescent="0.25">
      <c r="B392" s="19"/>
      <c r="C392" s="24"/>
      <c r="D392" s="24"/>
      <c r="E392" s="24"/>
      <c r="F392" s="15"/>
      <c r="G392" s="15"/>
      <c r="H392" s="15"/>
      <c r="I392" s="15"/>
      <c r="J392" s="15"/>
      <c r="K392" s="15"/>
    </row>
    <row r="393" spans="2:11" ht="12.5" x14ac:dyDescent="0.25">
      <c r="B393" s="19"/>
      <c r="C393" s="24"/>
      <c r="D393" s="24"/>
      <c r="E393" s="24"/>
      <c r="F393" s="24"/>
      <c r="G393" s="24"/>
      <c r="H393" s="24"/>
      <c r="I393" s="15"/>
      <c r="J393" s="15"/>
      <c r="K393" s="15"/>
    </row>
    <row r="394" spans="2:11" ht="12.5" x14ac:dyDescent="0.25">
      <c r="B394" s="19"/>
      <c r="C394" s="24"/>
      <c r="D394" s="24"/>
      <c r="E394" s="24"/>
      <c r="F394" s="24"/>
      <c r="G394" s="24"/>
      <c r="H394" s="24"/>
      <c r="I394" s="15"/>
      <c r="J394" s="15"/>
      <c r="K394" s="15"/>
    </row>
    <row r="395" spans="2:11" ht="12.5" x14ac:dyDescent="0.25">
      <c r="B395" s="19"/>
      <c r="C395" s="24"/>
      <c r="D395" s="24"/>
      <c r="E395" s="24"/>
      <c r="F395" s="24"/>
      <c r="G395" s="24"/>
      <c r="H395" s="24"/>
      <c r="I395" s="15"/>
      <c r="J395" s="15"/>
      <c r="K395" s="15"/>
    </row>
    <row r="396" spans="2:11" ht="12.5" x14ac:dyDescent="0.25">
      <c r="B396" s="19"/>
      <c r="C396" s="24"/>
      <c r="D396" s="24"/>
      <c r="E396" s="24"/>
      <c r="F396" s="24"/>
      <c r="G396" s="24"/>
      <c r="H396" s="24"/>
      <c r="I396" s="15"/>
      <c r="J396" s="15"/>
      <c r="K396" s="15"/>
    </row>
    <row r="397" spans="2:11" ht="12.5" x14ac:dyDescent="0.25">
      <c r="B397" s="19"/>
      <c r="C397" s="24"/>
      <c r="D397" s="24"/>
      <c r="E397" s="24"/>
      <c r="F397" s="24"/>
      <c r="G397" s="24"/>
      <c r="H397" s="24"/>
      <c r="I397" s="15"/>
      <c r="J397" s="15"/>
      <c r="K397" s="15"/>
    </row>
    <row r="398" spans="2:11" ht="12.5" x14ac:dyDescent="0.25">
      <c r="B398" s="19"/>
      <c r="C398" s="24"/>
      <c r="D398" s="24"/>
      <c r="E398" s="24"/>
      <c r="F398" s="24"/>
      <c r="G398" s="24"/>
      <c r="H398" s="24"/>
      <c r="I398" s="15"/>
      <c r="J398" s="15"/>
      <c r="K398" s="15"/>
    </row>
    <row r="399" spans="2:11" ht="12.5" x14ac:dyDescent="0.25">
      <c r="B399" s="19"/>
      <c r="C399" s="24"/>
      <c r="D399" s="24"/>
      <c r="E399" s="24"/>
      <c r="F399" s="24"/>
      <c r="G399" s="24"/>
      <c r="H399" s="24"/>
      <c r="I399" s="15"/>
      <c r="J399" s="15"/>
      <c r="K399" s="15"/>
    </row>
    <row r="400" spans="2:11" ht="12.5" x14ac:dyDescent="0.25"/>
    <row r="401" ht="12.75" hidden="1" customHeight="1" x14ac:dyDescent="0.25"/>
    <row r="402" ht="12.75" hidden="1" customHeight="1" x14ac:dyDescent="0.25"/>
    <row r="403" ht="12.75" hidden="1" customHeight="1" x14ac:dyDescent="0.25"/>
    <row r="404" ht="12.75" hidden="1" customHeight="1" x14ac:dyDescent="0.25"/>
    <row r="405" ht="12.75" hidden="1" customHeight="1" x14ac:dyDescent="0.25"/>
    <row r="406" ht="12.75" hidden="1" customHeight="1" x14ac:dyDescent="0.25"/>
    <row r="407" ht="12.75" hidden="1" customHeight="1" x14ac:dyDescent="0.25"/>
    <row r="408" ht="12.75" hidden="1" customHeight="1" x14ac:dyDescent="0.25"/>
    <row r="409" ht="12.75" hidden="1" customHeight="1" x14ac:dyDescent="0.25"/>
    <row r="410" ht="12.75" hidden="1" customHeight="1" x14ac:dyDescent="0.25"/>
    <row r="411" ht="12.75" hidden="1" customHeight="1" x14ac:dyDescent="0.25"/>
    <row r="412" ht="12.75" hidden="1" customHeight="1" x14ac:dyDescent="0.25"/>
    <row r="413" ht="12.75" hidden="1" customHeight="1" x14ac:dyDescent="0.25"/>
    <row r="414" ht="12.75" hidden="1" customHeight="1" x14ac:dyDescent="0.25"/>
    <row r="415" ht="12.75" hidden="1" customHeight="1" x14ac:dyDescent="0.25"/>
    <row r="416" ht="12.75" hidden="1" customHeight="1" x14ac:dyDescent="0.25"/>
    <row r="417" ht="12.75" hidden="1" customHeight="1" x14ac:dyDescent="0.25"/>
    <row r="418" ht="12.75" hidden="1" customHeight="1" x14ac:dyDescent="0.25"/>
    <row r="419" ht="12.75" hidden="1" customHeight="1" x14ac:dyDescent="0.25"/>
    <row r="420" ht="12.75" hidden="1" customHeight="1" x14ac:dyDescent="0.25"/>
    <row r="421" ht="12.75" hidden="1" customHeight="1" x14ac:dyDescent="0.25"/>
    <row r="422" ht="12.75" hidden="1" customHeight="1" x14ac:dyDescent="0.25"/>
    <row r="423" ht="12.75" hidden="1" customHeight="1" x14ac:dyDescent="0.25"/>
    <row r="424" ht="12.75" hidden="1" customHeight="1" x14ac:dyDescent="0.25"/>
    <row r="425" ht="12.75" hidden="1" customHeight="1" x14ac:dyDescent="0.25"/>
    <row r="426" ht="12.75" hidden="1" customHeight="1" x14ac:dyDescent="0.25"/>
    <row r="427" ht="12.75" hidden="1" customHeight="1" x14ac:dyDescent="0.25"/>
    <row r="428" ht="12.75" hidden="1" customHeight="1" x14ac:dyDescent="0.25"/>
    <row r="429" ht="12.75" hidden="1" customHeight="1" x14ac:dyDescent="0.25"/>
    <row r="430" ht="12.75" hidden="1" customHeight="1" x14ac:dyDescent="0.25"/>
    <row r="431" ht="12.75" hidden="1" customHeight="1" x14ac:dyDescent="0.25"/>
    <row r="432" ht="12.75" hidden="1" customHeight="1" x14ac:dyDescent="0.25"/>
    <row r="433" ht="12.75" hidden="1" customHeight="1" x14ac:dyDescent="0.25"/>
    <row r="434" ht="12.75" hidden="1" customHeight="1" x14ac:dyDescent="0.25"/>
    <row r="435" ht="12.75" hidden="1" customHeight="1" x14ac:dyDescent="0.25"/>
    <row r="436" ht="12.75" hidden="1" customHeight="1" x14ac:dyDescent="0.25"/>
    <row r="437" ht="12.75" hidden="1" customHeight="1" x14ac:dyDescent="0.25"/>
    <row r="438" ht="12.75" hidden="1" customHeight="1" x14ac:dyDescent="0.25"/>
    <row r="439" ht="12.75" hidden="1" customHeight="1" x14ac:dyDescent="0.25"/>
    <row r="440" ht="12.75" hidden="1" customHeight="1" x14ac:dyDescent="0.25"/>
    <row r="441" ht="12.75" hidden="1" customHeight="1" x14ac:dyDescent="0.25"/>
    <row r="442" ht="12.75" hidden="1" customHeight="1" x14ac:dyDescent="0.25"/>
    <row r="443" ht="12.75" hidden="1" customHeight="1" x14ac:dyDescent="0.25"/>
    <row r="444" ht="12.75" hidden="1" customHeight="1" x14ac:dyDescent="0.25"/>
    <row r="445" ht="12.75" hidden="1" customHeight="1" x14ac:dyDescent="0.25"/>
    <row r="446" ht="12.75" hidden="1" customHeight="1" x14ac:dyDescent="0.25"/>
    <row r="447" ht="12.75" hidden="1" customHeight="1" x14ac:dyDescent="0.25"/>
    <row r="448" ht="12.75" hidden="1" customHeight="1" x14ac:dyDescent="0.25"/>
    <row r="449" ht="12.75" hidden="1" customHeight="1" x14ac:dyDescent="0.25"/>
    <row r="450" ht="12.75" hidden="1" customHeight="1" x14ac:dyDescent="0.25"/>
    <row r="451" ht="12.75" hidden="1" customHeight="1" x14ac:dyDescent="0.25"/>
    <row r="452" ht="12.75" hidden="1" customHeight="1" x14ac:dyDescent="0.25"/>
    <row r="453" ht="12.75" hidden="1" customHeight="1" x14ac:dyDescent="0.25"/>
    <row r="454" ht="12.75" hidden="1" customHeight="1" x14ac:dyDescent="0.25"/>
    <row r="455" ht="12.75" hidden="1" customHeight="1" x14ac:dyDescent="0.25"/>
    <row r="456" ht="12.75" hidden="1" customHeight="1" x14ac:dyDescent="0.25"/>
    <row r="457" ht="12.75" hidden="1" customHeight="1" x14ac:dyDescent="0.25"/>
    <row r="458" ht="12.75" hidden="1" customHeight="1" x14ac:dyDescent="0.25"/>
    <row r="459" ht="12.75" hidden="1" customHeight="1" x14ac:dyDescent="0.25"/>
    <row r="460" ht="12.75" hidden="1" customHeight="1" x14ac:dyDescent="0.25"/>
    <row r="461" ht="12.75" hidden="1" customHeight="1" x14ac:dyDescent="0.25"/>
    <row r="462" ht="12.75" hidden="1" customHeight="1" x14ac:dyDescent="0.25"/>
    <row r="463" ht="12.75" hidden="1" customHeight="1" x14ac:dyDescent="0.25"/>
    <row r="464" ht="12.75" hidden="1" customHeight="1" x14ac:dyDescent="0.25"/>
    <row r="465" ht="12.75" hidden="1" customHeight="1" x14ac:dyDescent="0.25"/>
    <row r="466" ht="12.75" hidden="1" customHeight="1" x14ac:dyDescent="0.25"/>
    <row r="467" ht="12.75" hidden="1" customHeight="1" x14ac:dyDescent="0.25"/>
    <row r="468" ht="12.75" hidden="1" customHeight="1" x14ac:dyDescent="0.25"/>
    <row r="469" ht="12.75" hidden="1" customHeight="1" x14ac:dyDescent="0.25"/>
    <row r="470" ht="12.75" hidden="1" customHeight="1" x14ac:dyDescent="0.25"/>
    <row r="471" ht="12.75" hidden="1" customHeight="1" x14ac:dyDescent="0.25"/>
    <row r="472" ht="12.75" hidden="1" customHeight="1" x14ac:dyDescent="0.25"/>
    <row r="473" ht="12.75" hidden="1" customHeight="1" x14ac:dyDescent="0.25"/>
    <row r="474" ht="12.75" hidden="1" customHeight="1" x14ac:dyDescent="0.25"/>
    <row r="475" ht="12.75" hidden="1" customHeight="1" x14ac:dyDescent="0.25"/>
    <row r="476" ht="12.75" hidden="1" customHeight="1" x14ac:dyDescent="0.25"/>
    <row r="477" ht="12.75" hidden="1" customHeight="1" x14ac:dyDescent="0.25"/>
    <row r="478" ht="12.75" hidden="1" customHeight="1" x14ac:dyDescent="0.25"/>
    <row r="479" ht="12.75" hidden="1" customHeight="1" x14ac:dyDescent="0.25"/>
    <row r="480" ht="12.75" hidden="1" customHeight="1" x14ac:dyDescent="0.25"/>
    <row r="481" ht="12.75" hidden="1" customHeight="1" x14ac:dyDescent="0.25"/>
    <row r="482" ht="12.75" hidden="1" customHeight="1" x14ac:dyDescent="0.25"/>
    <row r="483" ht="12.75" hidden="1" customHeight="1" x14ac:dyDescent="0.25"/>
    <row r="484" ht="12.75" hidden="1" customHeight="1" x14ac:dyDescent="0.25"/>
    <row r="485" ht="12.75" hidden="1" customHeight="1" x14ac:dyDescent="0.25"/>
    <row r="486" ht="12.75" hidden="1" customHeight="1" x14ac:dyDescent="0.25"/>
    <row r="487" ht="12.75" hidden="1" customHeight="1" x14ac:dyDescent="0.25"/>
    <row r="488" ht="12.75" hidden="1" customHeight="1" x14ac:dyDescent="0.25"/>
    <row r="489" ht="12.75" hidden="1" customHeight="1" x14ac:dyDescent="0.25"/>
    <row r="490" ht="12.75" hidden="1" customHeight="1" x14ac:dyDescent="0.25"/>
    <row r="491" ht="12.75" hidden="1" customHeight="1" x14ac:dyDescent="0.25"/>
    <row r="492" ht="12.75" hidden="1" customHeight="1" x14ac:dyDescent="0.25"/>
    <row r="493" ht="12.75" hidden="1" customHeight="1" x14ac:dyDescent="0.25"/>
    <row r="494" ht="12.75" hidden="1" customHeight="1" x14ac:dyDescent="0.25"/>
    <row r="495" ht="12.75" hidden="1" customHeight="1" x14ac:dyDescent="0.25"/>
    <row r="496" ht="12.75" hidden="1" customHeight="1" x14ac:dyDescent="0.25"/>
    <row r="497" ht="12.75" hidden="1" customHeight="1" x14ac:dyDescent="0.25"/>
    <row r="498" ht="12.75" hidden="1" customHeight="1" x14ac:dyDescent="0.25"/>
    <row r="499" ht="12.75" hidden="1" customHeight="1" x14ac:dyDescent="0.25"/>
    <row r="500" ht="12.75" hidden="1" customHeight="1" x14ac:dyDescent="0.25"/>
    <row r="501" ht="12.75" hidden="1" customHeight="1" x14ac:dyDescent="0.25"/>
    <row r="502" ht="12.75" hidden="1" customHeight="1" x14ac:dyDescent="0.25"/>
    <row r="503" ht="12.75" hidden="1" customHeight="1" x14ac:dyDescent="0.25"/>
    <row r="504" ht="12.75" hidden="1" customHeight="1" x14ac:dyDescent="0.25"/>
    <row r="505" ht="12.75" hidden="1" customHeight="1" x14ac:dyDescent="0.25"/>
    <row r="506" ht="12.75" hidden="1" customHeight="1" x14ac:dyDescent="0.25"/>
    <row r="507" ht="12.75" hidden="1" customHeight="1" x14ac:dyDescent="0.25"/>
    <row r="508" ht="12.75" hidden="1" customHeight="1" x14ac:dyDescent="0.25"/>
    <row r="509" ht="12.75" hidden="1" customHeight="1" x14ac:dyDescent="0.25"/>
    <row r="510" ht="12.75" hidden="1" customHeight="1" x14ac:dyDescent="0.25"/>
    <row r="511" ht="12.75" hidden="1" customHeight="1" x14ac:dyDescent="0.25"/>
    <row r="512" ht="12.75" hidden="1" customHeight="1" x14ac:dyDescent="0.25"/>
    <row r="513" ht="12.75" hidden="1" customHeight="1" x14ac:dyDescent="0.25"/>
    <row r="514" ht="12.75" hidden="1" customHeight="1" x14ac:dyDescent="0.25"/>
    <row r="515" ht="12.75" hidden="1" customHeight="1" x14ac:dyDescent="0.25"/>
    <row r="516" ht="12.75" hidden="1" customHeight="1" x14ac:dyDescent="0.25"/>
    <row r="517" ht="12.75" hidden="1" customHeight="1" x14ac:dyDescent="0.25"/>
    <row r="518" ht="12.75" hidden="1" customHeight="1" x14ac:dyDescent="0.25"/>
    <row r="519" ht="12.75" hidden="1" customHeight="1" x14ac:dyDescent="0.25"/>
    <row r="520" ht="12.75" hidden="1" customHeight="1" x14ac:dyDescent="0.25"/>
    <row r="521" ht="12.75" hidden="1" customHeight="1" x14ac:dyDescent="0.25"/>
    <row r="522" ht="12.75" hidden="1" customHeight="1" x14ac:dyDescent="0.25"/>
    <row r="523" ht="12.75" hidden="1" customHeight="1" x14ac:dyDescent="0.25"/>
    <row r="524" ht="12.75" hidden="1" customHeight="1" x14ac:dyDescent="0.25"/>
    <row r="525" ht="12.75" hidden="1" customHeight="1" x14ac:dyDescent="0.25"/>
    <row r="526" ht="12.75" hidden="1" customHeight="1" x14ac:dyDescent="0.25"/>
    <row r="527" ht="12.75" hidden="1" customHeight="1" x14ac:dyDescent="0.25"/>
    <row r="528" ht="12.75" hidden="1" customHeight="1" x14ac:dyDescent="0.25"/>
    <row r="529" ht="12.75" hidden="1" customHeight="1" x14ac:dyDescent="0.25"/>
    <row r="530" ht="12.75" hidden="1" customHeight="1" x14ac:dyDescent="0.25"/>
    <row r="531" ht="12.75" hidden="1" customHeight="1" x14ac:dyDescent="0.25"/>
    <row r="532" ht="12.75" hidden="1" customHeight="1" x14ac:dyDescent="0.25"/>
    <row r="533" ht="12.75" hidden="1" customHeight="1" x14ac:dyDescent="0.25"/>
    <row r="534" ht="12.75" hidden="1" customHeight="1" x14ac:dyDescent="0.25"/>
    <row r="535" ht="12.75" hidden="1" customHeight="1" x14ac:dyDescent="0.25"/>
    <row r="536" ht="12.75" hidden="1" customHeight="1" x14ac:dyDescent="0.25"/>
    <row r="537" ht="12.75" hidden="1" customHeight="1" x14ac:dyDescent="0.25"/>
    <row r="538" ht="12.75" hidden="1" customHeight="1" x14ac:dyDescent="0.25"/>
    <row r="539" ht="12.75" hidden="1" customHeight="1" x14ac:dyDescent="0.25"/>
    <row r="540" ht="12.75" hidden="1" customHeight="1" x14ac:dyDescent="0.25"/>
    <row r="541" ht="12.75" hidden="1" customHeight="1" x14ac:dyDescent="0.25"/>
    <row r="542" ht="12.75" hidden="1" customHeight="1" x14ac:dyDescent="0.25"/>
    <row r="543" ht="12.75" hidden="1" customHeight="1" x14ac:dyDescent="0.25"/>
    <row r="544" ht="12.75" hidden="1" customHeight="1" x14ac:dyDescent="0.25"/>
    <row r="545" ht="12.75" hidden="1" customHeight="1" x14ac:dyDescent="0.25"/>
    <row r="546" ht="12.75" hidden="1" customHeight="1" x14ac:dyDescent="0.25"/>
    <row r="547" ht="12.75" hidden="1" customHeight="1" x14ac:dyDescent="0.25"/>
    <row r="548" ht="12.75" hidden="1" customHeight="1" x14ac:dyDescent="0.25"/>
    <row r="549" ht="12.75" hidden="1" customHeight="1" x14ac:dyDescent="0.25"/>
    <row r="550" ht="12.75" hidden="1" customHeight="1" x14ac:dyDescent="0.25"/>
    <row r="551" ht="12.75" hidden="1" customHeight="1" x14ac:dyDescent="0.25"/>
    <row r="552" ht="12.75" hidden="1" customHeight="1" x14ac:dyDescent="0.25"/>
    <row r="553" ht="12.75" hidden="1" customHeight="1" x14ac:dyDescent="0.25"/>
    <row r="554" ht="12.75" hidden="1" customHeight="1" x14ac:dyDescent="0.25"/>
    <row r="555" ht="12.75" hidden="1" customHeight="1" x14ac:dyDescent="0.25"/>
    <row r="556" ht="12.75" hidden="1" customHeight="1" x14ac:dyDescent="0.25"/>
    <row r="557" ht="12.75" hidden="1" customHeight="1" x14ac:dyDescent="0.25"/>
    <row r="558" ht="12.75" hidden="1" customHeight="1" x14ac:dyDescent="0.25"/>
    <row r="559" ht="12.75" hidden="1" customHeight="1" x14ac:dyDescent="0.25"/>
    <row r="560" ht="12.75" hidden="1" customHeight="1" x14ac:dyDescent="0.25"/>
    <row r="561" ht="12.75" hidden="1" customHeight="1" x14ac:dyDescent="0.25"/>
    <row r="562" ht="12.75" hidden="1" customHeight="1" x14ac:dyDescent="0.25"/>
    <row r="563" ht="12.75" hidden="1" customHeight="1" x14ac:dyDescent="0.25"/>
    <row r="564" ht="12.75" hidden="1" customHeight="1" x14ac:dyDescent="0.25"/>
    <row r="565" ht="12.75" hidden="1" customHeight="1" x14ac:dyDescent="0.25"/>
    <row r="566" ht="12.75" hidden="1" customHeight="1" x14ac:dyDescent="0.25"/>
    <row r="567" ht="12.75" hidden="1" customHeight="1" x14ac:dyDescent="0.25"/>
    <row r="568" ht="12.75" hidden="1" customHeight="1" x14ac:dyDescent="0.25"/>
    <row r="569" ht="12.75" hidden="1" customHeight="1" x14ac:dyDescent="0.25"/>
    <row r="570" ht="12.75" hidden="1" customHeight="1" x14ac:dyDescent="0.25"/>
    <row r="571" ht="12.75" hidden="1" customHeight="1" x14ac:dyDescent="0.25"/>
    <row r="572" ht="12.75" hidden="1" customHeight="1" x14ac:dyDescent="0.25"/>
    <row r="573" ht="12.75" hidden="1" customHeight="1" x14ac:dyDescent="0.25"/>
    <row r="574" ht="12.75" hidden="1" customHeight="1" x14ac:dyDescent="0.25"/>
    <row r="575" ht="12.75" hidden="1" customHeight="1" x14ac:dyDescent="0.25"/>
    <row r="576" ht="12.75" hidden="1" customHeight="1" x14ac:dyDescent="0.25"/>
    <row r="577" ht="12.75" hidden="1" customHeight="1" x14ac:dyDescent="0.25"/>
    <row r="578" ht="12.75" hidden="1" customHeight="1" x14ac:dyDescent="0.25"/>
    <row r="579" ht="12.75" hidden="1" customHeight="1" x14ac:dyDescent="0.25"/>
    <row r="580" ht="12.75" hidden="1" customHeight="1" x14ac:dyDescent="0.25"/>
    <row r="581" ht="12.75" hidden="1" customHeight="1" x14ac:dyDescent="0.25"/>
    <row r="582" ht="12.75" hidden="1" customHeight="1" x14ac:dyDescent="0.25"/>
    <row r="583" ht="12.75" hidden="1" customHeight="1" x14ac:dyDescent="0.25"/>
    <row r="584" ht="12.75" hidden="1" customHeight="1" x14ac:dyDescent="0.25"/>
    <row r="585" ht="12.75" hidden="1" customHeight="1" x14ac:dyDescent="0.25"/>
    <row r="586" ht="12.75" hidden="1" customHeight="1" x14ac:dyDescent="0.25"/>
    <row r="587" ht="12.75" hidden="1" customHeight="1" x14ac:dyDescent="0.25"/>
    <row r="588" ht="12.75" hidden="1" customHeight="1" x14ac:dyDescent="0.25"/>
    <row r="589" ht="12.75" hidden="1" customHeight="1" x14ac:dyDescent="0.25"/>
    <row r="590" ht="12.75" hidden="1" customHeight="1" x14ac:dyDescent="0.25"/>
    <row r="591" ht="12.75" hidden="1" customHeight="1" x14ac:dyDescent="0.25"/>
    <row r="592" ht="12.75" hidden="1" customHeight="1" x14ac:dyDescent="0.25"/>
    <row r="593" ht="12.75" hidden="1" customHeight="1" x14ac:dyDescent="0.25"/>
    <row r="594" ht="12.75" hidden="1" customHeight="1" x14ac:dyDescent="0.25"/>
    <row r="595" ht="12.75" hidden="1" customHeight="1" x14ac:dyDescent="0.25"/>
    <row r="596" ht="12.75" hidden="1" customHeight="1" x14ac:dyDescent="0.25"/>
    <row r="597" ht="12.75" hidden="1" customHeight="1" x14ac:dyDescent="0.25"/>
    <row r="598" ht="12.75" hidden="1" customHeight="1" x14ac:dyDescent="0.25"/>
    <row r="599" ht="12.75" hidden="1" customHeight="1" x14ac:dyDescent="0.25"/>
    <row r="600" ht="12.75" hidden="1" customHeight="1" x14ac:dyDescent="0.25"/>
    <row r="601" ht="12.75" hidden="1" customHeight="1" x14ac:dyDescent="0.25"/>
    <row r="602" ht="12.75" hidden="1" customHeight="1" x14ac:dyDescent="0.25"/>
    <row r="603" ht="12.75" hidden="1" customHeight="1" x14ac:dyDescent="0.25"/>
    <row r="604" ht="12.75" hidden="1" customHeight="1" x14ac:dyDescent="0.25"/>
    <row r="605" ht="12.75" hidden="1" customHeight="1" x14ac:dyDescent="0.25"/>
    <row r="606" ht="12.75" hidden="1" customHeight="1" x14ac:dyDescent="0.25"/>
    <row r="607" ht="12.75" hidden="1" customHeight="1" x14ac:dyDescent="0.25"/>
    <row r="608" ht="12.75" hidden="1" customHeight="1" x14ac:dyDescent="0.25"/>
    <row r="609" ht="12.75" hidden="1" customHeight="1" x14ac:dyDescent="0.25"/>
    <row r="610" ht="12.75" hidden="1" customHeight="1" x14ac:dyDescent="0.25"/>
    <row r="611" ht="12.75" hidden="1" customHeight="1" x14ac:dyDescent="0.25"/>
    <row r="612" ht="12.75" hidden="1" customHeight="1" x14ac:dyDescent="0.25"/>
    <row r="613" ht="12.75" hidden="1" customHeight="1" x14ac:dyDescent="0.25"/>
    <row r="614" ht="12.75" hidden="1" customHeight="1" x14ac:dyDescent="0.25"/>
    <row r="615" ht="12.75" hidden="1" customHeight="1" x14ac:dyDescent="0.25"/>
    <row r="616" ht="12.75" hidden="1" customHeight="1" x14ac:dyDescent="0.25"/>
    <row r="617" ht="12.75" hidden="1" customHeight="1" x14ac:dyDescent="0.25"/>
    <row r="618" ht="12.75" hidden="1" customHeight="1" x14ac:dyDescent="0.25"/>
    <row r="619" ht="12.75" hidden="1" customHeight="1" x14ac:dyDescent="0.25"/>
    <row r="620" ht="12.75" hidden="1" customHeight="1" x14ac:dyDescent="0.25"/>
    <row r="621" ht="12.75" hidden="1" customHeight="1" x14ac:dyDescent="0.25"/>
    <row r="622" ht="12.75" hidden="1" customHeight="1" x14ac:dyDescent="0.25"/>
    <row r="623" ht="12.75" hidden="1" customHeight="1" x14ac:dyDescent="0.25"/>
    <row r="624" ht="12.75" hidden="1" customHeight="1" x14ac:dyDescent="0.25"/>
    <row r="625" ht="12.75" hidden="1" customHeight="1" x14ac:dyDescent="0.25"/>
    <row r="626" ht="12.75" hidden="1" customHeight="1" x14ac:dyDescent="0.25"/>
    <row r="627" ht="12.75" hidden="1" customHeight="1" x14ac:dyDescent="0.25"/>
    <row r="628" ht="12.75" hidden="1" customHeight="1" x14ac:dyDescent="0.25"/>
    <row r="629" ht="12.75" hidden="1" customHeight="1" x14ac:dyDescent="0.25"/>
    <row r="630" ht="12.75" hidden="1" customHeight="1" x14ac:dyDescent="0.25"/>
    <row r="631" ht="12.75" hidden="1" customHeight="1" x14ac:dyDescent="0.25"/>
    <row r="632" ht="12.75" hidden="1" customHeight="1" x14ac:dyDescent="0.25"/>
    <row r="633" ht="12.75" hidden="1" customHeight="1" x14ac:dyDescent="0.25"/>
    <row r="634" ht="12.75" hidden="1" customHeight="1" x14ac:dyDescent="0.25"/>
    <row r="635" ht="12.75" hidden="1" customHeight="1" x14ac:dyDescent="0.25"/>
    <row r="636" ht="12.75" hidden="1" customHeight="1" x14ac:dyDescent="0.25"/>
    <row r="637" ht="12.75" hidden="1" customHeight="1" x14ac:dyDescent="0.25"/>
    <row r="638" ht="12.75" hidden="1" customHeight="1" x14ac:dyDescent="0.25"/>
    <row r="639" ht="12.75" hidden="1" customHeight="1" x14ac:dyDescent="0.25"/>
    <row r="640" ht="12.75" hidden="1" customHeight="1" x14ac:dyDescent="0.25"/>
    <row r="641" ht="12.75" hidden="1" customHeight="1" x14ac:dyDescent="0.25"/>
    <row r="642" ht="12.75" hidden="1" customHeight="1" x14ac:dyDescent="0.25"/>
    <row r="643" ht="12.75" hidden="1" customHeight="1" x14ac:dyDescent="0.25"/>
    <row r="644" ht="12.75" hidden="1" customHeight="1" x14ac:dyDescent="0.25"/>
    <row r="645" ht="12.75" hidden="1" customHeight="1" x14ac:dyDescent="0.25"/>
    <row r="646" ht="12.75" hidden="1" customHeight="1" x14ac:dyDescent="0.25"/>
    <row r="647" ht="12.75" hidden="1" customHeight="1" x14ac:dyDescent="0.25"/>
    <row r="648" ht="12.75" hidden="1" customHeight="1" x14ac:dyDescent="0.25"/>
    <row r="649" ht="12.75" hidden="1" customHeight="1" x14ac:dyDescent="0.25"/>
    <row r="650" ht="12.75" hidden="1" customHeight="1" x14ac:dyDescent="0.25"/>
    <row r="651" ht="12.75" hidden="1" customHeight="1" x14ac:dyDescent="0.25"/>
    <row r="652" ht="12.75" hidden="1" customHeight="1" x14ac:dyDescent="0.25"/>
    <row r="653" ht="12.75" hidden="1" customHeight="1" x14ac:dyDescent="0.25"/>
    <row r="654" ht="12.75" hidden="1" customHeight="1" x14ac:dyDescent="0.25"/>
    <row r="655" ht="12.75" hidden="1" customHeight="1" x14ac:dyDescent="0.25"/>
    <row r="656" ht="12.75" hidden="1" customHeight="1" x14ac:dyDescent="0.25"/>
    <row r="657" ht="12.75" hidden="1" customHeight="1" x14ac:dyDescent="0.25"/>
    <row r="658" ht="12.75" hidden="1" customHeight="1" x14ac:dyDescent="0.25"/>
    <row r="659" ht="12.75" hidden="1" customHeight="1" x14ac:dyDescent="0.25"/>
    <row r="660" ht="12.75" hidden="1" customHeight="1" x14ac:dyDescent="0.25"/>
    <row r="661" ht="12.75" hidden="1" customHeight="1" x14ac:dyDescent="0.25"/>
    <row r="662" ht="12.75" hidden="1" customHeight="1" x14ac:dyDescent="0.25"/>
    <row r="663" ht="12.75" hidden="1" customHeight="1" x14ac:dyDescent="0.25"/>
    <row r="664" ht="12.75" hidden="1" customHeight="1" x14ac:dyDescent="0.25"/>
    <row r="665" ht="12.75" hidden="1" customHeight="1" x14ac:dyDescent="0.25"/>
    <row r="666" ht="12.75" hidden="1" customHeight="1" x14ac:dyDescent="0.25"/>
    <row r="667" ht="12.75" hidden="1" customHeight="1" x14ac:dyDescent="0.25"/>
    <row r="668" ht="12.75" hidden="1" customHeight="1" x14ac:dyDescent="0.25"/>
    <row r="669" ht="12.75" hidden="1" customHeight="1" x14ac:dyDescent="0.25"/>
    <row r="670" ht="12.75" hidden="1" customHeight="1" x14ac:dyDescent="0.25"/>
    <row r="671" ht="12.75" hidden="1" customHeight="1" x14ac:dyDescent="0.25"/>
    <row r="672" ht="12.75" hidden="1" customHeight="1" x14ac:dyDescent="0.25"/>
    <row r="673" ht="12.75" hidden="1" customHeight="1" x14ac:dyDescent="0.25"/>
    <row r="674" ht="12.75" hidden="1" customHeight="1" x14ac:dyDescent="0.25"/>
    <row r="675" ht="12.75" hidden="1" customHeight="1" x14ac:dyDescent="0.25"/>
    <row r="676" ht="12.75" hidden="1" customHeight="1" x14ac:dyDescent="0.25"/>
    <row r="677" ht="12.75" hidden="1" customHeight="1" x14ac:dyDescent="0.25"/>
    <row r="678" ht="12.75" hidden="1" customHeight="1" x14ac:dyDescent="0.25"/>
    <row r="679" ht="12.75" hidden="1" customHeight="1" x14ac:dyDescent="0.25"/>
    <row r="680" ht="12.75" hidden="1" customHeight="1" x14ac:dyDescent="0.25"/>
    <row r="681" ht="12.75" hidden="1" customHeight="1" x14ac:dyDescent="0.25"/>
    <row r="682" ht="12.75" hidden="1" customHeight="1" x14ac:dyDescent="0.25"/>
    <row r="683" ht="12.75" hidden="1" customHeight="1" x14ac:dyDescent="0.25"/>
    <row r="684" ht="12.75" hidden="1" customHeight="1" x14ac:dyDescent="0.25"/>
    <row r="685" ht="12.75" hidden="1" customHeight="1" x14ac:dyDescent="0.25"/>
    <row r="686" ht="12.75" hidden="1" customHeight="1" x14ac:dyDescent="0.25"/>
    <row r="687" ht="12.75" hidden="1" customHeight="1" x14ac:dyDescent="0.25"/>
    <row r="688" ht="12.75" hidden="1" customHeight="1" x14ac:dyDescent="0.25"/>
    <row r="689" ht="12.75" hidden="1" customHeight="1" x14ac:dyDescent="0.25"/>
    <row r="690" ht="12.75" hidden="1" customHeight="1" x14ac:dyDescent="0.25"/>
    <row r="691" ht="12.75" hidden="1" customHeight="1" x14ac:dyDescent="0.25"/>
    <row r="692" ht="12.75" hidden="1" customHeight="1" x14ac:dyDescent="0.25"/>
    <row r="693" ht="12.75" hidden="1" customHeight="1" x14ac:dyDescent="0.25"/>
    <row r="694" ht="12.75" hidden="1" customHeight="1" x14ac:dyDescent="0.25"/>
    <row r="695" ht="12.75" hidden="1" customHeight="1" x14ac:dyDescent="0.25"/>
    <row r="696" ht="12.75" hidden="1" customHeight="1" x14ac:dyDescent="0.25"/>
    <row r="697" ht="12.75" hidden="1" customHeight="1" x14ac:dyDescent="0.25"/>
    <row r="698" ht="12.75" hidden="1" customHeight="1" x14ac:dyDescent="0.25"/>
    <row r="699" ht="12.75" hidden="1" customHeight="1" x14ac:dyDescent="0.25"/>
    <row r="700" ht="12.75" hidden="1" customHeight="1" x14ac:dyDescent="0.25"/>
    <row r="701" ht="12.75" hidden="1" customHeight="1" x14ac:dyDescent="0.25"/>
    <row r="702" ht="12.75" hidden="1" customHeight="1" x14ac:dyDescent="0.25"/>
    <row r="703" ht="12.75" hidden="1" customHeight="1" x14ac:dyDescent="0.25"/>
    <row r="704" ht="12.75" hidden="1" customHeight="1" x14ac:dyDescent="0.25"/>
    <row r="705" ht="12.75" hidden="1" customHeight="1" x14ac:dyDescent="0.25"/>
    <row r="706" ht="12.75" hidden="1" customHeight="1" x14ac:dyDescent="0.25"/>
    <row r="707" ht="12.75" hidden="1" customHeight="1" x14ac:dyDescent="0.25"/>
    <row r="708" ht="12.75" hidden="1" customHeight="1" x14ac:dyDescent="0.25"/>
    <row r="709" ht="12.75" hidden="1" customHeight="1" x14ac:dyDescent="0.25"/>
    <row r="710" ht="12.75" hidden="1" customHeight="1" x14ac:dyDescent="0.25"/>
    <row r="711" ht="12.75" hidden="1" customHeight="1" x14ac:dyDescent="0.25"/>
    <row r="712" ht="12.75" hidden="1" customHeight="1" x14ac:dyDescent="0.25"/>
    <row r="713" ht="12.75" hidden="1" customHeight="1" x14ac:dyDescent="0.25"/>
    <row r="714" ht="12.75" hidden="1" customHeight="1" x14ac:dyDescent="0.25"/>
    <row r="715" ht="12.75" hidden="1" customHeight="1" x14ac:dyDescent="0.25"/>
    <row r="716" ht="12.75" hidden="1" customHeight="1" x14ac:dyDescent="0.25"/>
    <row r="717" ht="12.75" hidden="1" customHeight="1" x14ac:dyDescent="0.25"/>
    <row r="718" ht="12.75" hidden="1" customHeight="1" x14ac:dyDescent="0.25"/>
    <row r="719" ht="12.75" hidden="1" customHeight="1" x14ac:dyDescent="0.25"/>
    <row r="720" ht="12.75" hidden="1" customHeight="1" x14ac:dyDescent="0.25"/>
    <row r="721" ht="12.75" hidden="1" customHeight="1" x14ac:dyDescent="0.25"/>
    <row r="722" ht="12.75" hidden="1" customHeight="1" x14ac:dyDescent="0.25"/>
    <row r="723" ht="12.75" hidden="1" customHeight="1" x14ac:dyDescent="0.25"/>
    <row r="724" ht="12.75" hidden="1" customHeight="1" x14ac:dyDescent="0.25"/>
    <row r="725" ht="12.75" hidden="1" customHeight="1" x14ac:dyDescent="0.25"/>
    <row r="726" ht="12.75" hidden="1" customHeight="1" x14ac:dyDescent="0.25"/>
    <row r="727" ht="12.75" hidden="1" customHeight="1" x14ac:dyDescent="0.25"/>
    <row r="728" ht="12.75" hidden="1" customHeight="1" x14ac:dyDescent="0.25"/>
    <row r="729" ht="12.75" hidden="1" customHeight="1" x14ac:dyDescent="0.25"/>
    <row r="730" ht="12.75" hidden="1" customHeight="1" x14ac:dyDescent="0.25"/>
    <row r="731" ht="12.75" hidden="1" customHeight="1" x14ac:dyDescent="0.25"/>
    <row r="732" ht="12.75" hidden="1" customHeight="1" x14ac:dyDescent="0.25"/>
    <row r="733" ht="12.75" hidden="1" customHeight="1" x14ac:dyDescent="0.25"/>
    <row r="734" ht="12.75" hidden="1" customHeight="1" x14ac:dyDescent="0.25"/>
    <row r="735" ht="12.75" hidden="1" customHeight="1" x14ac:dyDescent="0.25"/>
    <row r="736" ht="12.75" hidden="1" customHeight="1" x14ac:dyDescent="0.25"/>
    <row r="737" ht="12.75" hidden="1" customHeight="1" x14ac:dyDescent="0.25"/>
    <row r="738" ht="12.75" hidden="1" customHeight="1" x14ac:dyDescent="0.25"/>
    <row r="739" ht="12.75" hidden="1" customHeight="1" x14ac:dyDescent="0.25"/>
    <row r="740" ht="12.75" hidden="1" customHeight="1" x14ac:dyDescent="0.25"/>
    <row r="741" ht="12.75" hidden="1" customHeight="1" x14ac:dyDescent="0.25"/>
    <row r="742" ht="12.75" hidden="1" customHeight="1" x14ac:dyDescent="0.25"/>
    <row r="743" ht="12.75" hidden="1" customHeight="1" x14ac:dyDescent="0.25"/>
    <row r="744" ht="12.75" hidden="1" customHeight="1" x14ac:dyDescent="0.25"/>
    <row r="745" ht="12.75" hidden="1" customHeight="1" x14ac:dyDescent="0.25"/>
    <row r="746" ht="12.75" hidden="1" customHeight="1" x14ac:dyDescent="0.25"/>
    <row r="747" ht="12.75" hidden="1" customHeight="1" x14ac:dyDescent="0.25"/>
    <row r="748" ht="12.75" hidden="1" customHeight="1" x14ac:dyDescent="0.25"/>
    <row r="749" ht="12.75" hidden="1" customHeight="1" x14ac:dyDescent="0.25"/>
    <row r="750" ht="12.75" hidden="1" customHeight="1" x14ac:dyDescent="0.25"/>
    <row r="751" ht="12.75" hidden="1" customHeight="1" x14ac:dyDescent="0.25"/>
    <row r="752" ht="12.75" hidden="1" customHeight="1" x14ac:dyDescent="0.25"/>
    <row r="753" ht="12.75" hidden="1" customHeight="1" x14ac:dyDescent="0.25"/>
    <row r="754" ht="12.75" hidden="1" customHeight="1" x14ac:dyDescent="0.25"/>
    <row r="755" ht="12.75" hidden="1" customHeight="1" x14ac:dyDescent="0.25"/>
    <row r="756" ht="12.75" hidden="1" customHeight="1" x14ac:dyDescent="0.25"/>
    <row r="757" ht="12.75" hidden="1" customHeight="1" x14ac:dyDescent="0.25"/>
    <row r="758" ht="12.75" hidden="1" customHeight="1" x14ac:dyDescent="0.25"/>
    <row r="759" ht="12.75" hidden="1" customHeight="1" x14ac:dyDescent="0.25"/>
    <row r="760" ht="12.75" hidden="1" customHeight="1" x14ac:dyDescent="0.25"/>
    <row r="761" ht="12.75" hidden="1" customHeight="1" x14ac:dyDescent="0.25"/>
    <row r="762" ht="12.75" hidden="1" customHeight="1" x14ac:dyDescent="0.25"/>
    <row r="763" ht="12.75" hidden="1" customHeight="1" x14ac:dyDescent="0.25"/>
    <row r="764" ht="12.75" hidden="1" customHeight="1" x14ac:dyDescent="0.25"/>
    <row r="765" ht="12.75" hidden="1" customHeight="1" x14ac:dyDescent="0.25"/>
    <row r="766" ht="12.75" hidden="1" customHeight="1" x14ac:dyDescent="0.25"/>
    <row r="767" ht="12.75" hidden="1" customHeight="1" x14ac:dyDescent="0.25"/>
    <row r="768" ht="12.75" hidden="1" customHeight="1" x14ac:dyDescent="0.25"/>
    <row r="769" ht="12.75" hidden="1" customHeight="1" x14ac:dyDescent="0.25"/>
    <row r="770" ht="12.75" hidden="1" customHeight="1" x14ac:dyDescent="0.25"/>
    <row r="771" ht="12.75" hidden="1" customHeight="1" x14ac:dyDescent="0.25"/>
    <row r="772" ht="12.75" hidden="1" customHeight="1" x14ac:dyDescent="0.25"/>
    <row r="773" ht="12.75" hidden="1" customHeight="1" x14ac:dyDescent="0.25"/>
    <row r="774" ht="12.75" hidden="1" customHeight="1" x14ac:dyDescent="0.25"/>
    <row r="775" ht="12.75" hidden="1" customHeight="1" x14ac:dyDescent="0.25"/>
    <row r="776" ht="12.75" hidden="1" customHeight="1" x14ac:dyDescent="0.25"/>
    <row r="777" ht="12.75" hidden="1" customHeight="1" x14ac:dyDescent="0.25"/>
    <row r="778" ht="12.75" hidden="1" customHeight="1" x14ac:dyDescent="0.25"/>
    <row r="779" ht="12.75" hidden="1" customHeight="1" x14ac:dyDescent="0.25"/>
    <row r="780" ht="12.75" hidden="1" customHeight="1" x14ac:dyDescent="0.25"/>
    <row r="781" ht="12.75" hidden="1" customHeight="1" x14ac:dyDescent="0.25"/>
    <row r="782" ht="12.75" hidden="1" customHeight="1" x14ac:dyDescent="0.25"/>
    <row r="783" ht="12.75" hidden="1" customHeight="1" x14ac:dyDescent="0.25"/>
    <row r="784" ht="12.75" hidden="1" customHeight="1" x14ac:dyDescent="0.25"/>
    <row r="785" ht="12.75" hidden="1" customHeight="1" x14ac:dyDescent="0.25"/>
    <row r="786" ht="12.75" hidden="1" customHeight="1" x14ac:dyDescent="0.25"/>
    <row r="787" ht="12.75" hidden="1" customHeight="1" x14ac:dyDescent="0.25"/>
    <row r="788" ht="12.75" hidden="1" customHeight="1" x14ac:dyDescent="0.25"/>
    <row r="789" ht="12.75" hidden="1" customHeight="1" x14ac:dyDescent="0.25"/>
    <row r="790" ht="12.75" hidden="1" customHeight="1" x14ac:dyDescent="0.25"/>
    <row r="791" ht="12.75" hidden="1" customHeight="1" x14ac:dyDescent="0.25"/>
    <row r="792" ht="12.75" hidden="1" customHeight="1" x14ac:dyDescent="0.25"/>
    <row r="793" ht="12.75" hidden="1" customHeight="1" x14ac:dyDescent="0.25"/>
    <row r="794" ht="12.75" hidden="1" customHeight="1" x14ac:dyDescent="0.25"/>
    <row r="795" ht="12.75" hidden="1" customHeight="1" x14ac:dyDescent="0.25"/>
    <row r="796" ht="12.75" hidden="1" customHeight="1" x14ac:dyDescent="0.25"/>
    <row r="797" ht="12.75" hidden="1" customHeight="1" x14ac:dyDescent="0.25"/>
    <row r="798" ht="12.75" hidden="1" customHeight="1" x14ac:dyDescent="0.25"/>
    <row r="799" ht="12.75" hidden="1" customHeight="1" x14ac:dyDescent="0.25"/>
    <row r="800" ht="12.75" hidden="1" customHeight="1" x14ac:dyDescent="0.25"/>
    <row r="801" ht="12.75" hidden="1" customHeight="1" x14ac:dyDescent="0.25"/>
    <row r="802" ht="12.75" hidden="1" customHeight="1" x14ac:dyDescent="0.25"/>
    <row r="803" ht="12.75" hidden="1" customHeight="1" x14ac:dyDescent="0.25"/>
    <row r="804" ht="12.75" hidden="1" customHeight="1" x14ac:dyDescent="0.25"/>
    <row r="805" ht="12.75" hidden="1" customHeight="1" x14ac:dyDescent="0.25"/>
    <row r="806" ht="12.75" hidden="1" customHeight="1" x14ac:dyDescent="0.25"/>
    <row r="807" ht="12.75" hidden="1" customHeight="1" x14ac:dyDescent="0.25"/>
    <row r="808" ht="12.75" hidden="1" customHeight="1" x14ac:dyDescent="0.25"/>
    <row r="809" ht="12.75" hidden="1" customHeight="1" x14ac:dyDescent="0.25"/>
    <row r="810" ht="12.75" hidden="1" customHeight="1" x14ac:dyDescent="0.25"/>
    <row r="811" ht="12.75" hidden="1" customHeight="1" x14ac:dyDescent="0.25"/>
    <row r="812" ht="12.75" hidden="1" customHeight="1" x14ac:dyDescent="0.25"/>
    <row r="813" ht="12.75" hidden="1" customHeight="1" x14ac:dyDescent="0.25"/>
    <row r="814" ht="12.75" hidden="1" customHeight="1" x14ac:dyDescent="0.25"/>
    <row r="815" ht="12.75" hidden="1" customHeight="1" x14ac:dyDescent="0.25"/>
    <row r="816" ht="12.75" hidden="1" customHeight="1" x14ac:dyDescent="0.25"/>
    <row r="817" ht="12.75" hidden="1" customHeight="1" x14ac:dyDescent="0.25"/>
    <row r="818" ht="12.75" hidden="1" customHeight="1" x14ac:dyDescent="0.25"/>
    <row r="819" ht="12.75" hidden="1" customHeight="1" x14ac:dyDescent="0.25"/>
    <row r="820" ht="12.75" hidden="1" customHeight="1" x14ac:dyDescent="0.25"/>
    <row r="821" ht="12.75" hidden="1" customHeight="1" x14ac:dyDescent="0.25"/>
    <row r="822" ht="12.75" hidden="1" customHeight="1" x14ac:dyDescent="0.25"/>
    <row r="823" ht="12.75" hidden="1" customHeight="1" x14ac:dyDescent="0.25"/>
    <row r="824" ht="12.75" hidden="1" customHeight="1" x14ac:dyDescent="0.25"/>
    <row r="825" ht="12.75" hidden="1" customHeight="1" x14ac:dyDescent="0.25"/>
    <row r="826" ht="12.75" hidden="1" customHeight="1" x14ac:dyDescent="0.25"/>
    <row r="827" ht="12.75" hidden="1" customHeight="1" x14ac:dyDescent="0.25"/>
    <row r="828" ht="12.75" hidden="1" customHeight="1" x14ac:dyDescent="0.25"/>
    <row r="829" ht="12.75" hidden="1" customHeight="1" x14ac:dyDescent="0.25"/>
    <row r="830" ht="12.75" hidden="1" customHeight="1" x14ac:dyDescent="0.25"/>
    <row r="831" ht="12.75" hidden="1" customHeight="1" x14ac:dyDescent="0.25"/>
    <row r="832" ht="12.75" hidden="1" customHeight="1" x14ac:dyDescent="0.25"/>
    <row r="833" ht="12.75" hidden="1" customHeight="1" x14ac:dyDescent="0.25"/>
    <row r="834" ht="12.75" hidden="1" customHeight="1" x14ac:dyDescent="0.25"/>
    <row r="835" ht="12.75" hidden="1" customHeight="1" x14ac:dyDescent="0.25"/>
    <row r="836" ht="12.75" hidden="1" customHeight="1" x14ac:dyDescent="0.25"/>
    <row r="837" ht="12.75" hidden="1" customHeight="1" x14ac:dyDescent="0.25"/>
    <row r="838" ht="12.75" hidden="1" customHeight="1" x14ac:dyDescent="0.25"/>
    <row r="839" ht="12.75" hidden="1" customHeight="1" x14ac:dyDescent="0.25"/>
    <row r="840" ht="12.75" hidden="1" customHeight="1" x14ac:dyDescent="0.25"/>
    <row r="841" ht="12.75" hidden="1" customHeight="1" x14ac:dyDescent="0.25"/>
    <row r="842" ht="12.75" hidden="1" customHeight="1" x14ac:dyDescent="0.25"/>
    <row r="843" ht="12.75" hidden="1" customHeight="1" x14ac:dyDescent="0.25"/>
    <row r="844" ht="12.75" hidden="1" customHeight="1" x14ac:dyDescent="0.25"/>
    <row r="845" ht="12.75" hidden="1" customHeight="1" x14ac:dyDescent="0.25"/>
    <row r="846" ht="12.75" hidden="1" customHeight="1" x14ac:dyDescent="0.25"/>
    <row r="847" ht="12.75" hidden="1" customHeight="1" x14ac:dyDescent="0.25"/>
    <row r="848" ht="12.75" hidden="1" customHeight="1" x14ac:dyDescent="0.25"/>
    <row r="849" ht="12.75" hidden="1" customHeight="1" x14ac:dyDescent="0.25"/>
    <row r="850" ht="12.75" hidden="1" customHeight="1" x14ac:dyDescent="0.25"/>
    <row r="851" ht="12.75" hidden="1" customHeight="1" x14ac:dyDescent="0.25"/>
    <row r="852" ht="12.75" hidden="1" customHeight="1" x14ac:dyDescent="0.25"/>
    <row r="853" ht="12.75" hidden="1" customHeight="1" x14ac:dyDescent="0.25"/>
    <row r="854" ht="12.75" hidden="1" customHeight="1" x14ac:dyDescent="0.25"/>
    <row r="855" ht="12.75" hidden="1" customHeight="1" x14ac:dyDescent="0.25"/>
    <row r="856" ht="12.75" hidden="1" customHeight="1" x14ac:dyDescent="0.25"/>
    <row r="857" ht="12.75" hidden="1" customHeight="1" x14ac:dyDescent="0.25"/>
    <row r="858" ht="12.75" hidden="1" customHeight="1" x14ac:dyDescent="0.25"/>
    <row r="859" ht="12.75" hidden="1" customHeight="1" x14ac:dyDescent="0.25"/>
    <row r="860" ht="12.75" hidden="1" customHeight="1" x14ac:dyDescent="0.25"/>
    <row r="861" ht="12.75" hidden="1" customHeight="1" x14ac:dyDescent="0.25"/>
    <row r="862" ht="12.75" hidden="1" customHeight="1" x14ac:dyDescent="0.25"/>
    <row r="863" ht="12.75" hidden="1" customHeight="1" x14ac:dyDescent="0.25"/>
    <row r="864" ht="12.75" hidden="1" customHeight="1" x14ac:dyDescent="0.25"/>
    <row r="865" ht="12.75" hidden="1" customHeight="1" x14ac:dyDescent="0.25"/>
    <row r="866" ht="12.75" hidden="1" customHeight="1" x14ac:dyDescent="0.25"/>
    <row r="867" ht="12.75" hidden="1" customHeight="1" x14ac:dyDescent="0.25"/>
    <row r="868" ht="12.75" hidden="1" customHeight="1" x14ac:dyDescent="0.25"/>
    <row r="869" ht="12.75" hidden="1" customHeight="1" x14ac:dyDescent="0.25"/>
    <row r="870" ht="12.75" hidden="1" customHeight="1" x14ac:dyDescent="0.25"/>
    <row r="871" ht="12.75" hidden="1" customHeight="1" x14ac:dyDescent="0.25"/>
    <row r="872" ht="12.75" hidden="1" customHeight="1" x14ac:dyDescent="0.25"/>
    <row r="873" ht="12.75" hidden="1" customHeight="1" x14ac:dyDescent="0.25"/>
    <row r="874" ht="12.75" hidden="1" customHeight="1" x14ac:dyDescent="0.25"/>
    <row r="875" ht="12.75" hidden="1" customHeight="1" x14ac:dyDescent="0.25"/>
    <row r="876" ht="12.75" hidden="1" customHeight="1" x14ac:dyDescent="0.25"/>
    <row r="877" ht="12.75" hidden="1" customHeight="1" x14ac:dyDescent="0.25"/>
    <row r="878" ht="12.75" hidden="1" customHeight="1" x14ac:dyDescent="0.25"/>
    <row r="879" ht="12.75" hidden="1" customHeight="1" x14ac:dyDescent="0.25"/>
    <row r="880" ht="12.75" hidden="1" customHeight="1" x14ac:dyDescent="0.25"/>
    <row r="881" ht="12.75" hidden="1" customHeight="1" x14ac:dyDescent="0.25"/>
    <row r="882" ht="12.75" hidden="1" customHeight="1" x14ac:dyDescent="0.25"/>
    <row r="883" ht="12.75" hidden="1" customHeight="1" x14ac:dyDescent="0.25"/>
    <row r="884" ht="12.75" hidden="1" customHeight="1" x14ac:dyDescent="0.25"/>
    <row r="885" ht="12.75" hidden="1" customHeight="1" x14ac:dyDescent="0.25"/>
    <row r="886" ht="12.75" hidden="1" customHeight="1" x14ac:dyDescent="0.25"/>
    <row r="887" ht="12.75" hidden="1" customHeight="1" x14ac:dyDescent="0.25"/>
    <row r="888" ht="12.75" hidden="1" customHeight="1" x14ac:dyDescent="0.25"/>
    <row r="889" ht="12.75" hidden="1" customHeight="1" x14ac:dyDescent="0.25"/>
    <row r="890" ht="12.75" hidden="1" customHeight="1" x14ac:dyDescent="0.25"/>
    <row r="891" ht="12.75" hidden="1" customHeight="1" x14ac:dyDescent="0.25"/>
    <row r="892" ht="12.75" hidden="1" customHeight="1" x14ac:dyDescent="0.25"/>
    <row r="893" ht="12.75" hidden="1" customHeight="1" x14ac:dyDescent="0.25"/>
    <row r="894" ht="12.75" hidden="1" customHeight="1" x14ac:dyDescent="0.25"/>
    <row r="895" ht="12.75" hidden="1" customHeight="1" x14ac:dyDescent="0.25"/>
    <row r="896" ht="12.75" hidden="1" customHeight="1" x14ac:dyDescent="0.25"/>
    <row r="897" ht="12.75" hidden="1" customHeight="1" x14ac:dyDescent="0.25"/>
    <row r="898" ht="12.75" hidden="1" customHeight="1" x14ac:dyDescent="0.25"/>
    <row r="899" ht="12.75" hidden="1" customHeight="1" x14ac:dyDescent="0.25"/>
    <row r="900" ht="12.75" hidden="1" customHeight="1" x14ac:dyDescent="0.25"/>
    <row r="901" ht="12.75" hidden="1" customHeight="1" x14ac:dyDescent="0.25"/>
    <row r="902" ht="12.75" hidden="1" customHeight="1" x14ac:dyDescent="0.25"/>
    <row r="903" ht="12.75" hidden="1" customHeight="1" x14ac:dyDescent="0.25"/>
    <row r="904" ht="12.75" hidden="1" customHeight="1" x14ac:dyDescent="0.25"/>
    <row r="905" ht="12.75" hidden="1" customHeight="1" x14ac:dyDescent="0.25"/>
    <row r="906" ht="12.75" hidden="1" customHeight="1" x14ac:dyDescent="0.25"/>
    <row r="907" ht="12.75" hidden="1" customHeight="1" x14ac:dyDescent="0.25"/>
    <row r="908" ht="12.75" hidden="1" customHeight="1" x14ac:dyDescent="0.25"/>
    <row r="909" ht="12.75" hidden="1" customHeight="1" x14ac:dyDescent="0.25"/>
    <row r="910" ht="12.75" hidden="1" customHeight="1" x14ac:dyDescent="0.25"/>
    <row r="911" ht="12.75" hidden="1" customHeight="1" x14ac:dyDescent="0.25"/>
    <row r="912" ht="12.75" hidden="1" customHeight="1" x14ac:dyDescent="0.25"/>
    <row r="913" ht="12.75" hidden="1" customHeight="1" x14ac:dyDescent="0.25"/>
    <row r="914" ht="12.75" hidden="1" customHeight="1" x14ac:dyDescent="0.25"/>
    <row r="915" ht="12.75" hidden="1" customHeight="1" x14ac:dyDescent="0.25"/>
    <row r="916" ht="12.75" hidden="1" customHeight="1" x14ac:dyDescent="0.25"/>
    <row r="917" ht="12.75" hidden="1" customHeight="1" x14ac:dyDescent="0.25"/>
    <row r="918" ht="12.75" hidden="1" customHeight="1" x14ac:dyDescent="0.25"/>
    <row r="919" ht="12.75" hidden="1" customHeight="1" x14ac:dyDescent="0.25"/>
    <row r="920" ht="12.75" hidden="1" customHeight="1" x14ac:dyDescent="0.25"/>
    <row r="921" ht="12.75" hidden="1" customHeight="1" x14ac:dyDescent="0.25"/>
    <row r="922" ht="12.75" hidden="1" customHeight="1" x14ac:dyDescent="0.25"/>
    <row r="923" ht="12.75" hidden="1" customHeight="1" x14ac:dyDescent="0.25"/>
    <row r="924" ht="12.75" hidden="1" customHeight="1" x14ac:dyDescent="0.25"/>
    <row r="925" ht="12.75" hidden="1" customHeight="1" x14ac:dyDescent="0.25"/>
    <row r="926" ht="12.75" hidden="1" customHeight="1" x14ac:dyDescent="0.25"/>
    <row r="927" ht="12.75" hidden="1" customHeight="1" x14ac:dyDescent="0.25"/>
    <row r="928" ht="12.75" hidden="1" customHeight="1" x14ac:dyDescent="0.25"/>
    <row r="929" ht="12.75" hidden="1" customHeight="1" x14ac:dyDescent="0.25"/>
    <row r="930" ht="12.75" hidden="1" customHeight="1" x14ac:dyDescent="0.25"/>
    <row r="931" ht="12.75" hidden="1" customHeight="1" x14ac:dyDescent="0.25"/>
    <row r="932" ht="12.75" hidden="1" customHeight="1" x14ac:dyDescent="0.25"/>
    <row r="933" ht="12.75" hidden="1" customHeight="1" x14ac:dyDescent="0.25"/>
    <row r="934" ht="12.75" hidden="1" customHeight="1" x14ac:dyDescent="0.25"/>
    <row r="935" ht="12.75" hidden="1" customHeight="1" x14ac:dyDescent="0.25"/>
    <row r="936" ht="12.75" hidden="1" customHeight="1" x14ac:dyDescent="0.25"/>
    <row r="937" ht="12.75" hidden="1" customHeight="1" x14ac:dyDescent="0.25"/>
    <row r="938" ht="12.75" hidden="1" customHeight="1" x14ac:dyDescent="0.25"/>
    <row r="939" ht="12.75" hidden="1" customHeight="1" x14ac:dyDescent="0.25"/>
    <row r="940" ht="12.75" hidden="1" customHeight="1" x14ac:dyDescent="0.25"/>
    <row r="941" ht="12.75" hidden="1" customHeight="1" x14ac:dyDescent="0.25"/>
    <row r="942" ht="12.75" hidden="1" customHeight="1" x14ac:dyDescent="0.25"/>
    <row r="943" ht="12.75" hidden="1" customHeight="1" x14ac:dyDescent="0.25"/>
    <row r="944" ht="12.75" hidden="1" customHeight="1" x14ac:dyDescent="0.25"/>
    <row r="945" ht="12.75" hidden="1" customHeight="1" x14ac:dyDescent="0.25"/>
    <row r="946" ht="12.75" hidden="1" customHeight="1" x14ac:dyDescent="0.25"/>
    <row r="947" ht="12.75" hidden="1" customHeight="1" x14ac:dyDescent="0.25"/>
    <row r="948" ht="12.75" hidden="1" customHeight="1" x14ac:dyDescent="0.25"/>
    <row r="949" ht="12.75" hidden="1" customHeight="1" x14ac:dyDescent="0.25"/>
    <row r="950" ht="12.75" hidden="1" customHeight="1" x14ac:dyDescent="0.25"/>
    <row r="951" ht="12.75" hidden="1" customHeight="1" x14ac:dyDescent="0.25"/>
    <row r="952" ht="12.75" hidden="1" customHeight="1" x14ac:dyDescent="0.25"/>
    <row r="953" ht="12.75" hidden="1" customHeight="1" x14ac:dyDescent="0.25"/>
    <row r="954" ht="12.75" hidden="1" customHeight="1" x14ac:dyDescent="0.25"/>
    <row r="955" ht="12.75" hidden="1" customHeight="1" x14ac:dyDescent="0.25"/>
    <row r="956" ht="12.75" hidden="1" customHeight="1" x14ac:dyDescent="0.25"/>
    <row r="957" ht="12.75" hidden="1" customHeight="1" x14ac:dyDescent="0.25"/>
    <row r="958" ht="12.75" hidden="1" customHeight="1" x14ac:dyDescent="0.25"/>
    <row r="959" ht="12.75" hidden="1" customHeight="1" x14ac:dyDescent="0.25"/>
    <row r="960" ht="12.75" hidden="1" customHeight="1" x14ac:dyDescent="0.25"/>
    <row r="961" ht="12.75" hidden="1" customHeight="1" x14ac:dyDescent="0.25"/>
    <row r="962" ht="12.75" hidden="1" customHeight="1" x14ac:dyDescent="0.25"/>
    <row r="963" ht="12.75" hidden="1" customHeight="1" x14ac:dyDescent="0.25"/>
    <row r="964" ht="12.75" hidden="1" customHeight="1" x14ac:dyDescent="0.25"/>
    <row r="965" ht="12.75" hidden="1" customHeight="1" x14ac:dyDescent="0.25"/>
    <row r="966" ht="12.75" hidden="1" customHeight="1" x14ac:dyDescent="0.25"/>
    <row r="967" ht="12.75" hidden="1" customHeight="1" x14ac:dyDescent="0.25"/>
    <row r="968" ht="12.75" hidden="1" customHeight="1" x14ac:dyDescent="0.25"/>
    <row r="969" ht="12.75" hidden="1" customHeight="1" x14ac:dyDescent="0.25"/>
    <row r="970" ht="12.75" hidden="1" customHeight="1" x14ac:dyDescent="0.25"/>
    <row r="971" ht="12.75" hidden="1" customHeight="1" x14ac:dyDescent="0.25"/>
    <row r="972" ht="12.75" hidden="1" customHeight="1" x14ac:dyDescent="0.25"/>
    <row r="973" ht="12.75" hidden="1" customHeight="1" x14ac:dyDescent="0.25"/>
    <row r="974" ht="12.75" hidden="1" customHeight="1" x14ac:dyDescent="0.25"/>
    <row r="975" ht="12.75" hidden="1" customHeight="1" x14ac:dyDescent="0.25"/>
    <row r="976" ht="12.75" hidden="1" customHeight="1" x14ac:dyDescent="0.25"/>
    <row r="977" ht="12.75" hidden="1" customHeight="1" x14ac:dyDescent="0.25"/>
    <row r="978" ht="12.75" hidden="1" customHeight="1" x14ac:dyDescent="0.25"/>
    <row r="979" ht="12.75" hidden="1" customHeight="1" x14ac:dyDescent="0.25"/>
    <row r="980" ht="12.75" hidden="1" customHeight="1" x14ac:dyDescent="0.25"/>
    <row r="981" ht="12.75" hidden="1" customHeight="1" x14ac:dyDescent="0.25"/>
    <row r="982" ht="12.75" hidden="1" customHeight="1" x14ac:dyDescent="0.25"/>
    <row r="983" ht="12.75" hidden="1" customHeight="1" x14ac:dyDescent="0.25"/>
    <row r="984" ht="12.75" hidden="1" customHeight="1" x14ac:dyDescent="0.25"/>
    <row r="985" ht="12.75" hidden="1" customHeight="1" x14ac:dyDescent="0.25"/>
    <row r="986" ht="12.75" hidden="1" customHeight="1" x14ac:dyDescent="0.25"/>
    <row r="987" ht="12.75" hidden="1" customHeight="1" x14ac:dyDescent="0.25"/>
    <row r="988" ht="12.75" hidden="1" customHeight="1" x14ac:dyDescent="0.25"/>
    <row r="989" ht="12.75" hidden="1" customHeight="1" x14ac:dyDescent="0.25"/>
    <row r="990" ht="12.75" hidden="1" customHeight="1" x14ac:dyDescent="0.25"/>
    <row r="991" ht="12.75" hidden="1" customHeight="1" x14ac:dyDescent="0.25"/>
    <row r="992" ht="12.75" hidden="1" customHeight="1" x14ac:dyDescent="0.25"/>
    <row r="993" ht="12.75" hidden="1" customHeight="1" x14ac:dyDescent="0.25"/>
    <row r="994" ht="12.75" hidden="1" customHeight="1" x14ac:dyDescent="0.25"/>
    <row r="995" ht="12.75" hidden="1" customHeight="1" x14ac:dyDescent="0.25"/>
    <row r="996" ht="12.75" hidden="1" customHeight="1" x14ac:dyDescent="0.25"/>
    <row r="997" ht="12.75" hidden="1" customHeight="1" x14ac:dyDescent="0.25"/>
    <row r="998" ht="12.75" hidden="1" customHeight="1" x14ac:dyDescent="0.25"/>
    <row r="999" ht="12.75" hidden="1" customHeight="1" x14ac:dyDescent="0.25"/>
    <row r="1000" ht="12.75" hidden="1" customHeight="1" x14ac:dyDescent="0.25"/>
    <row r="1001" ht="12.75" hidden="1" customHeight="1" x14ac:dyDescent="0.25"/>
    <row r="1002" ht="12.75" hidden="1" customHeight="1" x14ac:dyDescent="0.25"/>
    <row r="1003" ht="12.75" hidden="1" customHeight="1" x14ac:dyDescent="0.25"/>
    <row r="1004" ht="12.75" hidden="1" customHeight="1" x14ac:dyDescent="0.25"/>
    <row r="1005" ht="12.75" hidden="1" customHeight="1" x14ac:dyDescent="0.25"/>
    <row r="1006" ht="12.75" hidden="1" customHeight="1" x14ac:dyDescent="0.25"/>
    <row r="1007" ht="12.75" hidden="1" customHeight="1" x14ac:dyDescent="0.25"/>
    <row r="1008" ht="12.75" hidden="1" customHeight="1" x14ac:dyDescent="0.25"/>
    <row r="1009" ht="12.75" hidden="1" customHeight="1" x14ac:dyDescent="0.25"/>
    <row r="1010" ht="12.75" hidden="1" customHeight="1" x14ac:dyDescent="0.25"/>
    <row r="1011" ht="12.75" hidden="1" customHeight="1" x14ac:dyDescent="0.25"/>
    <row r="1012" ht="12.75" hidden="1" customHeight="1" x14ac:dyDescent="0.25"/>
    <row r="1013" ht="12.75" hidden="1" customHeight="1" x14ac:dyDescent="0.25"/>
    <row r="1014" ht="12.75" hidden="1" customHeight="1" x14ac:dyDescent="0.25"/>
    <row r="1015" ht="12.75" hidden="1" customHeight="1" x14ac:dyDescent="0.25"/>
    <row r="1016" ht="12.75" hidden="1" customHeight="1" x14ac:dyDescent="0.25"/>
    <row r="1017" ht="12.75" hidden="1" customHeight="1" x14ac:dyDescent="0.25"/>
    <row r="1018" ht="12.75" hidden="1" customHeight="1" x14ac:dyDescent="0.25"/>
    <row r="1019" ht="12.75" hidden="1" customHeight="1" x14ac:dyDescent="0.25"/>
    <row r="1020" ht="12.75" hidden="1" customHeight="1" x14ac:dyDescent="0.25"/>
    <row r="1021" ht="12.75" hidden="1" customHeight="1" x14ac:dyDescent="0.25"/>
  </sheetData>
  <sheetProtection algorithmName="SHA-512" hashValue="6d3ThJq7aqcMttbr3dsOiV+MtnGBHWvc2yNxnue6t/5fAaMkhyT0ky0sqx3ZS3PRHACnNkNklC+E7N7sIni22A==" saltValue="ado0lZUtgX4vAp4s/m7f8g==" spinCount="100000" sheet="1" objects="1" scenarios="1"/>
  <mergeCells count="4">
    <mergeCell ref="B2:E2"/>
    <mergeCell ref="B4:E4"/>
    <mergeCell ref="F8:H8"/>
    <mergeCell ref="J2:P3"/>
  </mergeCells>
  <conditionalFormatting sqref="J2 K7:P10 J5:J9 F2:H2 I3:I10">
    <cfRule type="containsErrors" dxfId="13" priority="3" stopIfTrue="1">
      <formula>ISERROR(F2)</formula>
    </cfRule>
  </conditionalFormatting>
  <pageMargins left="0.75" right="0.75" top="1" bottom="1" header="0.5" footer="0.5"/>
  <pageSetup paperSize="9" orientation="portrait" horizontalDpi="4294967292" r:id="rId1"/>
  <headerFooter alignWithMargins="0"/>
  <ignoredErrors>
    <ignoredError sqref="H17:H20 H13:H15 H11:H12 H16 H21:H26 H28:H29 H34:H3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1023"/>
  <sheetViews>
    <sheetView showZeros="0" topLeftCell="B1" zoomScaleNormal="100" workbookViewId="0">
      <pane ySplit="8" topLeftCell="A54" activePane="bottomLeft" state="frozen"/>
      <selection activeCell="C34" sqref="C34"/>
      <selection pane="bottomLeft" activeCell="D58" sqref="D58"/>
    </sheetView>
  </sheetViews>
  <sheetFormatPr defaultColWidth="0" defaultRowHeight="12.75" customHeight="1" zeroHeight="1" x14ac:dyDescent="0.25"/>
  <cols>
    <col min="1" max="1" width="10.81640625" style="14" hidden="1" customWidth="1"/>
    <col min="2" max="2" width="12.26953125" style="31" customWidth="1"/>
    <col min="3" max="3" width="15.81640625" style="14" bestFit="1" customWidth="1"/>
    <col min="4" max="4" width="10.7265625" style="62" bestFit="1" customWidth="1"/>
    <col min="5" max="5" width="12.1796875" style="14" hidden="1" customWidth="1"/>
    <col min="6" max="6" width="17" style="14" customWidth="1"/>
    <col min="7" max="7" width="24" style="14" hidden="1" customWidth="1"/>
    <col min="8" max="8" width="10.81640625" style="14" customWidth="1"/>
    <col min="9" max="9" width="30" style="14" customWidth="1"/>
    <col min="10" max="16" width="10.81640625" style="14" customWidth="1"/>
    <col min="17" max="24" width="0" style="14" hidden="1" customWidth="1"/>
    <col min="25" max="16384" width="10.81640625" style="14" hidden="1"/>
  </cols>
  <sheetData>
    <row r="1" spans="2:16" ht="33.75" customHeight="1" x14ac:dyDescent="0.25">
      <c r="B1" s="84" t="s">
        <v>25</v>
      </c>
      <c r="C1" s="85"/>
      <c r="D1" s="85"/>
      <c r="E1" s="85"/>
      <c r="F1" s="85"/>
      <c r="G1" s="85"/>
      <c r="H1" s="34"/>
      <c r="J1" s="83" t="s">
        <v>26</v>
      </c>
      <c r="K1" s="83"/>
      <c r="L1" s="83"/>
      <c r="M1" s="83"/>
      <c r="N1" s="83"/>
      <c r="O1" s="83"/>
      <c r="P1" s="83"/>
    </row>
    <row r="2" spans="2:16" ht="13" x14ac:dyDescent="0.3">
      <c r="B2" s="19"/>
      <c r="C2" s="35"/>
      <c r="D2" s="36"/>
      <c r="E2" s="66"/>
      <c r="F2" s="66"/>
      <c r="G2" s="66"/>
      <c r="H2" s="34"/>
      <c r="I2" s="18"/>
      <c r="J2" s="83"/>
      <c r="K2" s="83"/>
      <c r="L2" s="83"/>
      <c r="M2" s="83"/>
      <c r="N2" s="83"/>
      <c r="O2" s="83"/>
      <c r="P2" s="83"/>
    </row>
    <row r="3" spans="2:16" ht="12.5" x14ac:dyDescent="0.25">
      <c r="B3" s="86" t="s">
        <v>19</v>
      </c>
      <c r="C3" s="86"/>
      <c r="D3" s="86"/>
      <c r="E3" s="86"/>
      <c r="F3" s="86"/>
      <c r="G3" s="86"/>
      <c r="H3" s="34"/>
      <c r="I3" s="18"/>
      <c r="J3" s="20"/>
      <c r="K3" s="20"/>
      <c r="L3" s="20"/>
      <c r="M3" s="20"/>
      <c r="N3" s="20"/>
      <c r="O3" s="20"/>
      <c r="P3" s="20"/>
    </row>
    <row r="4" spans="2:16" ht="13" x14ac:dyDescent="0.3">
      <c r="B4" s="19" t="s">
        <v>20</v>
      </c>
      <c r="C4" s="39"/>
      <c r="D4" s="39"/>
      <c r="E4" s="39"/>
      <c r="F4" s="39"/>
      <c r="G4" s="39"/>
      <c r="H4" s="34"/>
      <c r="I4" s="18"/>
      <c r="J4" s="5"/>
      <c r="K4" s="21"/>
      <c r="L4" s="21"/>
      <c r="M4" s="21"/>
      <c r="N4" s="21"/>
      <c r="O4" s="21"/>
      <c r="P4" s="21"/>
    </row>
    <row r="5" spans="2:16" ht="13" x14ac:dyDescent="0.3">
      <c r="B5" s="67"/>
      <c r="C5" s="17"/>
      <c r="D5" s="41"/>
      <c r="E5" s="17"/>
      <c r="F5" s="17"/>
      <c r="G5" s="17"/>
      <c r="H5" s="34"/>
      <c r="I5" s="18"/>
      <c r="J5" s="76"/>
      <c r="K5" s="21"/>
      <c r="L5" s="21"/>
      <c r="M5" s="21"/>
      <c r="N5" s="21"/>
      <c r="O5" s="18"/>
      <c r="P5" s="18"/>
    </row>
    <row r="6" spans="2:16" ht="12.75" customHeight="1" x14ac:dyDescent="0.25">
      <c r="B6" s="19"/>
      <c r="C6" s="43"/>
      <c r="D6" s="44"/>
      <c r="E6" s="43" t="s">
        <v>16</v>
      </c>
      <c r="F6" s="43"/>
      <c r="G6" s="43" t="s">
        <v>17</v>
      </c>
      <c r="H6" s="34"/>
      <c r="I6" s="18"/>
      <c r="J6" s="76"/>
      <c r="K6" s="18"/>
      <c r="L6" s="18"/>
      <c r="M6" s="18"/>
      <c r="N6" s="18"/>
      <c r="O6" s="18"/>
      <c r="P6" s="18"/>
    </row>
    <row r="7" spans="2:16" ht="12.75" customHeight="1" x14ac:dyDescent="0.3">
      <c r="B7" s="43"/>
      <c r="C7" s="43"/>
      <c r="D7" s="87" t="s">
        <v>9</v>
      </c>
      <c r="E7" s="88"/>
      <c r="F7" s="88"/>
      <c r="G7" s="89"/>
      <c r="H7" s="34"/>
      <c r="I7" s="18"/>
      <c r="J7" s="76"/>
      <c r="K7" s="18"/>
      <c r="L7" s="18"/>
      <c r="M7" s="18"/>
      <c r="N7" s="18"/>
      <c r="O7" s="18"/>
      <c r="P7" s="18"/>
    </row>
    <row r="8" spans="2:16" ht="13" x14ac:dyDescent="0.25">
      <c r="B8" s="47" t="s">
        <v>4</v>
      </c>
      <c r="C8" s="48" t="s">
        <v>11</v>
      </c>
      <c r="D8" s="49" t="s">
        <v>10</v>
      </c>
      <c r="E8" s="68" t="s">
        <v>10</v>
      </c>
      <c r="F8" s="68" t="s">
        <v>12</v>
      </c>
      <c r="G8" s="68" t="s">
        <v>8</v>
      </c>
      <c r="H8" s="15"/>
      <c r="I8" s="18"/>
      <c r="J8" s="22"/>
      <c r="K8" s="18"/>
      <c r="L8" s="18"/>
      <c r="M8" s="18"/>
      <c r="N8" s="18"/>
      <c r="O8" s="18"/>
      <c r="P8" s="18"/>
    </row>
    <row r="9" spans="2:16" ht="12.5" x14ac:dyDescent="0.25">
      <c r="B9" s="50">
        <v>42736</v>
      </c>
      <c r="C9" s="3">
        <v>1</v>
      </c>
      <c r="D9" s="1">
        <v>111.87</v>
      </c>
      <c r="E9" s="1">
        <f>VLOOKUP(B9,Dagoverzicht!$B$10:$H$374,6)</f>
        <v>111.87</v>
      </c>
      <c r="F9" s="1">
        <v>111.87</v>
      </c>
      <c r="G9" s="1">
        <f>VLOOKUP(B9,Dagoverzicht!$B$10:$H$374,7)</f>
        <v>111.87</v>
      </c>
      <c r="H9" s="15"/>
      <c r="I9" s="18"/>
      <c r="J9" s="22"/>
      <c r="K9" s="18"/>
      <c r="L9" s="18"/>
      <c r="M9" s="18"/>
      <c r="N9" s="18"/>
      <c r="O9" s="18"/>
      <c r="P9" s="18"/>
    </row>
    <row r="10" spans="2:16" ht="12.5" x14ac:dyDescent="0.25">
      <c r="B10" s="50">
        <v>42737</v>
      </c>
      <c r="C10" s="51">
        <v>1</v>
      </c>
      <c r="D10" s="1">
        <v>111.87</v>
      </c>
      <c r="E10" s="1">
        <f>VLOOKUP(B10,Dagoverzicht!$B$10:$H$374,6)</f>
        <v>111.87</v>
      </c>
      <c r="F10" s="1">
        <f>IF(G10="",NA(),G10)</f>
        <v>111.87</v>
      </c>
      <c r="G10" s="1">
        <f>VLOOKUP(B10,Dagoverzicht!$B$10:$H$374,7)</f>
        <v>111.87</v>
      </c>
      <c r="H10" s="52"/>
      <c r="I10" s="18"/>
      <c r="J10" s="18"/>
      <c r="K10" s="18"/>
      <c r="L10" s="18"/>
      <c r="M10" s="18"/>
      <c r="N10" s="18"/>
      <c r="O10" s="18"/>
      <c r="P10" s="18"/>
    </row>
    <row r="11" spans="2:16" ht="12.75" customHeight="1" x14ac:dyDescent="0.25">
      <c r="B11" s="50">
        <v>42744</v>
      </c>
      <c r="C11" s="51">
        <v>2</v>
      </c>
      <c r="D11" s="1">
        <f>IF(E11="",NA(),E11)</f>
        <v>111.87</v>
      </c>
      <c r="E11" s="1">
        <f>VLOOKUP(B11,Dagoverzicht!$B$10:$H$374,6)</f>
        <v>111.87</v>
      </c>
      <c r="F11" s="1">
        <f>IF(G11="",NA(),G11)</f>
        <v>111.96111111111112</v>
      </c>
      <c r="G11" s="1">
        <f>VLOOKUP(B11,Dagoverzicht!$B$10:$H$374,7)</f>
        <v>111.96111111111112</v>
      </c>
      <c r="H11" s="52"/>
      <c r="I11" s="18"/>
      <c r="J11" s="18"/>
      <c r="K11" s="18"/>
      <c r="L11" s="18"/>
      <c r="M11" s="18"/>
      <c r="N11" s="18"/>
      <c r="O11" s="18"/>
      <c r="P11" s="18"/>
    </row>
    <row r="12" spans="2:16" ht="12.5" x14ac:dyDescent="0.25">
      <c r="B12" s="50">
        <v>42751</v>
      </c>
      <c r="C12" s="51">
        <v>3</v>
      </c>
      <c r="D12" s="1">
        <f>IF(E12="",NA(),E12)</f>
        <v>111.04</v>
      </c>
      <c r="E12" s="1">
        <f>VLOOKUP(B12,Dagoverzicht!$B$10:$H$374,6)</f>
        <v>111.04</v>
      </c>
      <c r="F12" s="1">
        <f t="shared" ref="F12:F40" si="0">IF(G12="",NA(),G12)</f>
        <v>111.60999999999999</v>
      </c>
      <c r="G12" s="1">
        <f>VLOOKUP(B12,Dagoverzicht!$B$10:$H$374,7)</f>
        <v>111.60999999999999</v>
      </c>
      <c r="H12" s="15"/>
      <c r="I12" s="18"/>
      <c r="J12" s="18"/>
      <c r="K12" s="18"/>
      <c r="L12" s="18"/>
      <c r="M12" s="18"/>
      <c r="N12" s="18"/>
      <c r="O12" s="18"/>
      <c r="P12" s="18"/>
    </row>
    <row r="13" spans="2:16" ht="12.5" x14ac:dyDescent="0.25">
      <c r="B13" s="50">
        <v>42758</v>
      </c>
      <c r="C13" s="51">
        <v>4</v>
      </c>
      <c r="D13" s="1">
        <f t="shared" ref="D13:D28" si="1">IF(E13="",NA(),E13)</f>
        <v>110.22</v>
      </c>
      <c r="E13" s="1">
        <f>VLOOKUP(B13,Dagoverzicht!$B$10:$H$374,6)</f>
        <v>110.22</v>
      </c>
      <c r="F13" s="1">
        <f t="shared" si="0"/>
        <v>111.25826086956516</v>
      </c>
      <c r="G13" s="1">
        <f>VLOOKUP(B13,Dagoverzicht!$B$10:$H$374,7)</f>
        <v>111.25826086956516</v>
      </c>
      <c r="H13" s="15"/>
      <c r="I13" s="18"/>
      <c r="J13" s="18"/>
      <c r="K13" s="18"/>
      <c r="L13" s="18"/>
      <c r="M13" s="18"/>
      <c r="N13" s="18"/>
      <c r="O13" s="18"/>
      <c r="P13" s="18"/>
    </row>
    <row r="14" spans="2:16" ht="12.5" x14ac:dyDescent="0.25">
      <c r="B14" s="50">
        <v>42765</v>
      </c>
      <c r="C14" s="51">
        <v>5</v>
      </c>
      <c r="D14" s="1">
        <f t="shared" si="1"/>
        <v>109.39</v>
      </c>
      <c r="E14" s="1">
        <f>VLOOKUP(B14,Dagoverzicht!$B$10:$H$374,6)</f>
        <v>109.39</v>
      </c>
      <c r="F14" s="1">
        <f t="shared" si="0"/>
        <v>110.82233333333326</v>
      </c>
      <c r="G14" s="1">
        <f>VLOOKUP(B14,Dagoverzicht!$B$10:$H$374,7)</f>
        <v>110.82233333333326</v>
      </c>
      <c r="H14" s="15"/>
      <c r="I14" s="18"/>
      <c r="J14" s="18"/>
      <c r="K14" s="18"/>
      <c r="L14" s="18"/>
      <c r="M14" s="18"/>
      <c r="N14" s="18"/>
      <c r="O14" s="18"/>
      <c r="P14" s="18"/>
    </row>
    <row r="15" spans="2:16" ht="12.5" x14ac:dyDescent="0.25">
      <c r="B15" s="50">
        <v>42772</v>
      </c>
      <c r="C15" s="51">
        <v>6</v>
      </c>
      <c r="D15" s="1">
        <f t="shared" si="1"/>
        <v>110.22</v>
      </c>
      <c r="E15" s="1">
        <f>VLOOKUP(B15,Dagoverzicht!$B$10:$H$374,6)</f>
        <v>110.22</v>
      </c>
      <c r="F15" s="1">
        <f t="shared" si="0"/>
        <v>110.64108108108098</v>
      </c>
      <c r="G15" s="1">
        <f>VLOOKUP(B15,Dagoverzicht!$B$10:$H$374,7)</f>
        <v>110.64108108108098</v>
      </c>
      <c r="H15" s="15"/>
      <c r="I15" s="18"/>
      <c r="J15" s="15"/>
      <c r="K15" s="15"/>
      <c r="L15" s="15"/>
      <c r="M15" s="15"/>
      <c r="N15" s="15"/>
      <c r="O15" s="15"/>
      <c r="P15" s="15"/>
    </row>
    <row r="16" spans="2:16" ht="12.5" x14ac:dyDescent="0.25">
      <c r="B16" s="50">
        <v>42779</v>
      </c>
      <c r="C16" s="51">
        <v>7</v>
      </c>
      <c r="D16" s="1">
        <f t="shared" si="1"/>
        <v>111.04</v>
      </c>
      <c r="E16" s="1">
        <f>VLOOKUP(B16,Dagoverzicht!$B$10:$H$374,6)</f>
        <v>111.04</v>
      </c>
      <c r="F16" s="1">
        <f t="shared" si="0"/>
        <v>110.62999999999994</v>
      </c>
      <c r="G16" s="1">
        <f>VLOOKUP(B16,Dagoverzicht!$B$10:$H$374,7)</f>
        <v>110.62999999999994</v>
      </c>
      <c r="H16" s="15"/>
      <c r="I16" s="18"/>
      <c r="J16" s="15"/>
      <c r="K16" s="15"/>
      <c r="L16" s="15"/>
      <c r="M16" s="15"/>
      <c r="N16" s="15"/>
      <c r="O16" s="15"/>
      <c r="P16" s="15"/>
    </row>
    <row r="17" spans="2:16" ht="12.5" x14ac:dyDescent="0.25">
      <c r="B17" s="50">
        <v>42786</v>
      </c>
      <c r="C17" s="51">
        <v>8</v>
      </c>
      <c r="D17" s="1">
        <f t="shared" si="1"/>
        <v>111.04</v>
      </c>
      <c r="E17" s="1">
        <f>VLOOKUP(B17,Dagoverzicht!$B$10:$H$374,6)</f>
        <v>111.04</v>
      </c>
      <c r="F17" s="1">
        <f t="shared" si="0"/>
        <v>110.68627450980387</v>
      </c>
      <c r="G17" s="1">
        <f>VLOOKUP(B17,Dagoverzicht!$B$10:$H$374,7)</f>
        <v>110.68627450980387</v>
      </c>
      <c r="H17" s="15"/>
      <c r="I17" s="18"/>
      <c r="J17" s="15"/>
      <c r="K17" s="15"/>
      <c r="L17" s="15"/>
      <c r="M17" s="15"/>
      <c r="N17" s="15"/>
      <c r="O17" s="15"/>
      <c r="P17" s="15"/>
    </row>
    <row r="18" spans="2:16" ht="12.5" x14ac:dyDescent="0.25">
      <c r="B18" s="50">
        <v>42793</v>
      </c>
      <c r="C18" s="51">
        <v>9</v>
      </c>
      <c r="D18" s="1">
        <f t="shared" si="1"/>
        <v>111.04</v>
      </c>
      <c r="E18" s="1">
        <f>VLOOKUP(B18,Dagoverzicht!$B$10:$H$374,6)</f>
        <v>111.04</v>
      </c>
      <c r="F18" s="1">
        <f t="shared" si="0"/>
        <v>110.74327586206891</v>
      </c>
      <c r="G18" s="1">
        <f>VLOOKUP(B18,Dagoverzicht!$B$10:$H$374,7)</f>
        <v>110.74327586206891</v>
      </c>
      <c r="H18" s="15"/>
      <c r="I18" s="18"/>
      <c r="J18" s="18"/>
      <c r="K18" s="15"/>
      <c r="L18" s="15"/>
      <c r="M18" s="15"/>
      <c r="N18" s="15"/>
      <c r="O18" s="15"/>
      <c r="P18" s="15"/>
    </row>
    <row r="19" spans="2:16" ht="12.5" x14ac:dyDescent="0.25">
      <c r="B19" s="50">
        <v>42800</v>
      </c>
      <c r="C19" s="51">
        <v>10</v>
      </c>
      <c r="D19" s="1">
        <f t="shared" si="1"/>
        <v>110.22</v>
      </c>
      <c r="E19" s="1">
        <f>VLOOKUP(B19,Dagoverzicht!$B$10:$H$374,6)</f>
        <v>110.22</v>
      </c>
      <c r="F19" s="1">
        <f t="shared" si="0"/>
        <v>110.71215384615381</v>
      </c>
      <c r="G19" s="1">
        <f>VLOOKUP(B19,Dagoverzicht!$B$10:$H$374,7)</f>
        <v>110.71215384615381</v>
      </c>
      <c r="H19" s="15"/>
      <c r="I19" s="18"/>
      <c r="J19" s="18"/>
      <c r="K19" s="15"/>
      <c r="L19" s="15"/>
      <c r="M19" s="15"/>
      <c r="N19" s="15"/>
      <c r="O19" s="15"/>
      <c r="P19" s="15"/>
    </row>
    <row r="20" spans="2:16" ht="12.5" x14ac:dyDescent="0.25">
      <c r="B20" s="50">
        <v>42807</v>
      </c>
      <c r="C20" s="51">
        <v>11</v>
      </c>
      <c r="D20" s="1">
        <f t="shared" si="1"/>
        <v>110.22</v>
      </c>
      <c r="E20" s="1">
        <f>VLOOKUP(B20,Dagoverzicht!$B$10:$H$374,6)</f>
        <v>110.22</v>
      </c>
      <c r="F20" s="1">
        <f t="shared" si="0"/>
        <v>110.66430555555556</v>
      </c>
      <c r="G20" s="1">
        <f>VLOOKUP(B20,Dagoverzicht!$B$10:$H$374,7)</f>
        <v>110.66430555555556</v>
      </c>
      <c r="H20" s="15"/>
      <c r="I20" s="18"/>
      <c r="J20" s="18"/>
      <c r="K20" s="15"/>
      <c r="L20" s="15"/>
      <c r="M20" s="15"/>
      <c r="N20" s="15"/>
      <c r="O20" s="15"/>
      <c r="P20" s="15"/>
    </row>
    <row r="21" spans="2:16" ht="12.5" x14ac:dyDescent="0.25">
      <c r="B21" s="50">
        <v>42814</v>
      </c>
      <c r="C21" s="51">
        <v>12</v>
      </c>
      <c r="D21" s="1">
        <f t="shared" si="1"/>
        <v>108.56</v>
      </c>
      <c r="E21" s="1">
        <f>VLOOKUP(B21,Dagoverzicht!$B$10:$H$374,6)</f>
        <v>108.56</v>
      </c>
      <c r="F21" s="1">
        <f t="shared" si="0"/>
        <v>110.5198734177215</v>
      </c>
      <c r="G21" s="1">
        <f>VLOOKUP(B21,Dagoverzicht!$B$10:$H$374,7)</f>
        <v>110.5198734177215</v>
      </c>
      <c r="H21" s="15"/>
      <c r="I21" s="18"/>
      <c r="J21" s="18"/>
      <c r="K21" s="15"/>
      <c r="L21" s="15"/>
      <c r="M21" s="15"/>
      <c r="N21" s="15"/>
      <c r="O21" s="15"/>
      <c r="P21" s="15"/>
    </row>
    <row r="22" spans="2:16" ht="12.5" x14ac:dyDescent="0.25">
      <c r="B22" s="50">
        <v>42821</v>
      </c>
      <c r="C22" s="51">
        <v>13</v>
      </c>
      <c r="D22" s="1">
        <f t="shared" si="1"/>
        <v>107.74</v>
      </c>
      <c r="E22" s="1">
        <f>VLOOKUP(B22,Dagoverzicht!$B$10:$H$374,6)</f>
        <v>107.74</v>
      </c>
      <c r="F22" s="1">
        <f t="shared" si="0"/>
        <v>110.29360465116275</v>
      </c>
      <c r="G22" s="1">
        <f>VLOOKUP(B22,Dagoverzicht!$B$10:$H$374,7)</f>
        <v>110.29360465116275</v>
      </c>
      <c r="H22" s="15"/>
      <c r="I22" s="18"/>
      <c r="J22" s="15"/>
      <c r="K22" s="15"/>
      <c r="L22" s="15"/>
      <c r="M22" s="15"/>
      <c r="N22" s="15"/>
      <c r="O22" s="15"/>
      <c r="P22" s="15"/>
    </row>
    <row r="23" spans="2:16" ht="12.5" x14ac:dyDescent="0.25">
      <c r="B23" s="50">
        <v>42828</v>
      </c>
      <c r="C23" s="51">
        <v>14</v>
      </c>
      <c r="D23" s="1">
        <f t="shared" si="1"/>
        <v>107.74</v>
      </c>
      <c r="E23" s="1">
        <f>VLOOKUP(B23,Dagoverzicht!$B$10:$H$374,6)</f>
        <v>107.74</v>
      </c>
      <c r="F23" s="1">
        <f t="shared" si="0"/>
        <v>110.07462365591392</v>
      </c>
      <c r="G23" s="1">
        <f>VLOOKUP(B23,Dagoverzicht!$B$10:$H$374,7)</f>
        <v>110.07462365591392</v>
      </c>
      <c r="H23" s="15"/>
      <c r="I23" s="15"/>
      <c r="J23" s="15"/>
      <c r="K23" s="15"/>
      <c r="L23" s="15"/>
      <c r="M23" s="15"/>
      <c r="N23" s="15"/>
      <c r="O23" s="15"/>
      <c r="P23" s="15"/>
    </row>
    <row r="24" spans="2:16" ht="12.5" x14ac:dyDescent="0.25">
      <c r="B24" s="50">
        <v>42835</v>
      </c>
      <c r="C24" s="51">
        <v>15</v>
      </c>
      <c r="D24" s="1">
        <f t="shared" si="1"/>
        <v>109.39</v>
      </c>
      <c r="E24" s="1">
        <f>VLOOKUP(B24,Dagoverzicht!$B$10:$H$374,6)</f>
        <v>109.39</v>
      </c>
      <c r="F24" s="1">
        <f t="shared" si="0"/>
        <v>109.98529999999991</v>
      </c>
      <c r="G24" s="1">
        <f>VLOOKUP(B24,Dagoverzicht!$B$10:$H$374,7)</f>
        <v>109.98529999999991</v>
      </c>
      <c r="H24" s="15"/>
      <c r="I24" s="15"/>
      <c r="J24" s="15"/>
      <c r="K24" s="15"/>
      <c r="L24" s="15"/>
      <c r="M24" s="15"/>
      <c r="N24" s="15"/>
      <c r="O24" s="15"/>
      <c r="P24" s="15"/>
    </row>
    <row r="25" spans="2:16" ht="12.5" x14ac:dyDescent="0.25">
      <c r="B25" s="50">
        <v>42842</v>
      </c>
      <c r="C25" s="51">
        <v>16</v>
      </c>
      <c r="D25" s="1">
        <f t="shared" si="1"/>
        <v>111.04</v>
      </c>
      <c r="E25" s="1">
        <f>VLOOKUP(B25,Dagoverzicht!$B$10:$H$374,6)</f>
        <v>111.04</v>
      </c>
      <c r="F25" s="1">
        <f t="shared" si="0"/>
        <v>110.04663551401866</v>
      </c>
      <c r="G25" s="1">
        <f>VLOOKUP(B25,Dagoverzicht!$B$10:$H$374,7)</f>
        <v>110.04663551401866</v>
      </c>
      <c r="H25" s="15"/>
      <c r="I25" s="15"/>
      <c r="J25" s="15"/>
      <c r="K25" s="15"/>
      <c r="L25" s="15"/>
      <c r="M25" s="15"/>
      <c r="N25" s="15"/>
      <c r="O25" s="15"/>
      <c r="P25" s="15"/>
    </row>
    <row r="26" spans="2:16" ht="12.5" x14ac:dyDescent="0.25">
      <c r="B26" s="50">
        <v>42849</v>
      </c>
      <c r="C26" s="51">
        <v>17</v>
      </c>
      <c r="D26" s="1">
        <f t="shared" si="1"/>
        <v>111.04</v>
      </c>
      <c r="E26" s="1">
        <f>VLOOKUP(B26,Dagoverzicht!$B$10:$H$374,6)</f>
        <v>111.04</v>
      </c>
      <c r="F26" s="1">
        <f t="shared" si="0"/>
        <v>110.10763157894739</v>
      </c>
      <c r="G26" s="1">
        <f>VLOOKUP(B26,Dagoverzicht!$B$10:$H$374,7)</f>
        <v>110.10763157894739</v>
      </c>
      <c r="H26" s="15"/>
      <c r="I26" s="15"/>
      <c r="J26" s="15"/>
      <c r="K26" s="15"/>
      <c r="L26" s="15"/>
      <c r="M26" s="15"/>
      <c r="N26" s="15"/>
      <c r="O26" s="15"/>
      <c r="P26" s="15"/>
    </row>
    <row r="27" spans="2:16" ht="12.5" x14ac:dyDescent="0.25">
      <c r="B27" s="50">
        <v>42856</v>
      </c>
      <c r="C27" s="51">
        <v>18</v>
      </c>
      <c r="D27" s="1">
        <f t="shared" si="1"/>
        <v>108.56</v>
      </c>
      <c r="E27" s="1">
        <f>VLOOKUP(B27,Dagoverzicht!$B$10:$H$374,6)</f>
        <v>108.56</v>
      </c>
      <c r="F27" s="1">
        <f t="shared" si="0"/>
        <v>110.0386776859504</v>
      </c>
      <c r="G27" s="1">
        <f>VLOOKUP(B27,Dagoverzicht!$B$10:$H$374,7)</f>
        <v>110.0386776859504</v>
      </c>
      <c r="H27" s="15"/>
      <c r="I27" s="15"/>
      <c r="J27" s="15"/>
      <c r="K27" s="15"/>
      <c r="L27" s="15"/>
      <c r="M27" s="15"/>
      <c r="N27" s="15"/>
      <c r="O27" s="15"/>
      <c r="P27" s="15"/>
    </row>
    <row r="28" spans="2:16" ht="12.5" x14ac:dyDescent="0.25">
      <c r="B28" s="50">
        <v>42863</v>
      </c>
      <c r="C28" s="51">
        <v>19</v>
      </c>
      <c r="D28" s="1">
        <f t="shared" si="1"/>
        <v>105.26</v>
      </c>
      <c r="E28" s="1">
        <f>VLOOKUP(B28,Dagoverzicht!$B$10:$H$374,6)</f>
        <v>105.26</v>
      </c>
      <c r="F28" s="1">
        <f t="shared" si="0"/>
        <v>109.82242187499999</v>
      </c>
      <c r="G28" s="1">
        <f>VLOOKUP(B28,Dagoverzicht!$B$10:$H$374,7)</f>
        <v>109.82242187499999</v>
      </c>
      <c r="H28" s="15"/>
      <c r="I28" s="15"/>
      <c r="J28" s="15"/>
      <c r="K28" s="15"/>
      <c r="L28" s="15"/>
      <c r="M28" s="15"/>
      <c r="N28" s="15"/>
      <c r="O28" s="15"/>
      <c r="P28" s="15"/>
    </row>
    <row r="29" spans="2:16" ht="12.5" x14ac:dyDescent="0.25">
      <c r="B29" s="50">
        <v>42870</v>
      </c>
      <c r="C29" s="51">
        <v>20</v>
      </c>
      <c r="D29" s="1">
        <f t="shared" ref="D29:D44" si="2">IF(E29="",NA(),E29)</f>
        <v>106.08</v>
      </c>
      <c r="E29" s="1">
        <f>VLOOKUP(B29,Dagoverzicht!$B$10:$H$374,6)</f>
        <v>106.08</v>
      </c>
      <c r="F29" s="1">
        <f t="shared" si="0"/>
        <v>109.62229629629628</v>
      </c>
      <c r="G29" s="1">
        <f>VLOOKUP(B29,Dagoverzicht!$B$10:$H$374,7)</f>
        <v>109.62229629629628</v>
      </c>
      <c r="H29" s="15"/>
      <c r="I29" s="15"/>
      <c r="J29" s="15"/>
      <c r="K29" s="15"/>
      <c r="L29" s="15"/>
      <c r="M29" s="15"/>
      <c r="N29" s="15"/>
      <c r="O29" s="15"/>
      <c r="P29" s="15"/>
    </row>
    <row r="30" spans="2:16" ht="12.5" x14ac:dyDescent="0.25">
      <c r="B30" s="50">
        <v>42877</v>
      </c>
      <c r="C30" s="51">
        <v>21</v>
      </c>
      <c r="D30" s="1">
        <f t="shared" si="2"/>
        <v>106.08</v>
      </c>
      <c r="E30" s="1">
        <f>VLOOKUP(B30,Dagoverzicht!$B$10:$H$374,6)</f>
        <v>106.08</v>
      </c>
      <c r="F30" s="1">
        <f t="shared" si="0"/>
        <v>109.44767605633801</v>
      </c>
      <c r="G30" s="1">
        <f>VLOOKUP(B30,Dagoverzicht!$B$10:$H$374,7)</f>
        <v>109.44767605633801</v>
      </c>
      <c r="H30" s="15"/>
      <c r="I30" s="15"/>
      <c r="J30" s="15"/>
      <c r="K30" s="15"/>
      <c r="L30" s="15"/>
      <c r="M30" s="15"/>
      <c r="N30" s="15"/>
      <c r="O30" s="15"/>
      <c r="P30" s="15"/>
    </row>
    <row r="31" spans="2:16" ht="12.5" x14ac:dyDescent="0.25">
      <c r="B31" s="50">
        <v>42884</v>
      </c>
      <c r="C31" s="51">
        <v>22</v>
      </c>
      <c r="D31" s="1">
        <f t="shared" si="2"/>
        <v>106.91</v>
      </c>
      <c r="E31" s="1">
        <f>VLOOKUP(B31,Dagoverzicht!$B$10:$H$374,6)</f>
        <v>106.91</v>
      </c>
      <c r="F31" s="1">
        <f t="shared" si="0"/>
        <v>109.32845637583891</v>
      </c>
      <c r="G31" s="1">
        <f>VLOOKUP(B31,Dagoverzicht!$B$10:$H$374,7)</f>
        <v>109.32845637583891</v>
      </c>
      <c r="H31" s="15"/>
      <c r="I31" s="15"/>
      <c r="J31" s="15"/>
      <c r="K31" s="15"/>
      <c r="L31" s="15"/>
      <c r="M31" s="15"/>
      <c r="N31" s="15"/>
      <c r="O31" s="15"/>
      <c r="P31" s="15"/>
    </row>
    <row r="32" spans="2:16" ht="12.5" x14ac:dyDescent="0.25">
      <c r="B32" s="50">
        <v>42891</v>
      </c>
      <c r="C32" s="51">
        <v>23</v>
      </c>
      <c r="D32" s="1">
        <f t="shared" si="2"/>
        <v>105.26</v>
      </c>
      <c r="E32" s="1">
        <f>VLOOKUP(B32,Dagoverzicht!$B$10:$H$374,6)</f>
        <v>105.26</v>
      </c>
      <c r="F32" s="1">
        <f t="shared" si="0"/>
        <v>109.18288461538458</v>
      </c>
      <c r="G32" s="1">
        <f>VLOOKUP(B32,Dagoverzicht!$B$10:$H$374,7)</f>
        <v>109.18288461538458</v>
      </c>
      <c r="H32" s="15"/>
      <c r="I32" s="15"/>
      <c r="J32" s="15"/>
      <c r="K32" s="15"/>
      <c r="L32" s="15"/>
      <c r="M32" s="15"/>
      <c r="N32" s="15"/>
      <c r="O32" s="15"/>
      <c r="P32" s="15"/>
    </row>
    <row r="33" spans="2:16" ht="12.5" x14ac:dyDescent="0.25">
      <c r="B33" s="50">
        <v>42898</v>
      </c>
      <c r="C33" s="51">
        <v>24</v>
      </c>
      <c r="D33" s="1">
        <f t="shared" si="2"/>
        <v>104.43</v>
      </c>
      <c r="E33" s="1">
        <f>VLOOKUP(B33,Dagoverzicht!$B$10:$H$374,6)</f>
        <v>104.43</v>
      </c>
      <c r="F33" s="1">
        <f t="shared" si="0"/>
        <v>108.99914110429441</v>
      </c>
      <c r="G33" s="1">
        <f>VLOOKUP(B33,Dagoverzicht!$B$10:$H$374,7)</f>
        <v>108.99914110429441</v>
      </c>
      <c r="H33" s="15"/>
      <c r="I33" s="15"/>
      <c r="J33" s="15"/>
      <c r="K33" s="15"/>
      <c r="L33" s="15"/>
      <c r="M33" s="15"/>
      <c r="N33" s="15"/>
      <c r="O33" s="15"/>
      <c r="P33" s="15"/>
    </row>
    <row r="34" spans="2:16" ht="12.5" x14ac:dyDescent="0.25">
      <c r="B34" s="50">
        <v>42905</v>
      </c>
      <c r="C34" s="51">
        <v>25</v>
      </c>
      <c r="D34" s="1">
        <f t="shared" si="2"/>
        <v>103.6</v>
      </c>
      <c r="E34" s="1">
        <f>VLOOKUP(B34,Dagoverzicht!$B$10:$H$374,6)</f>
        <v>103.6</v>
      </c>
      <c r="F34" s="1">
        <f t="shared" si="0"/>
        <v>108.79635294117639</v>
      </c>
      <c r="G34" s="1">
        <f>VLOOKUP(B34,Dagoverzicht!$B$10:$H$374,7)</f>
        <v>108.79635294117639</v>
      </c>
      <c r="H34" s="15"/>
      <c r="I34" s="15"/>
      <c r="J34" s="15"/>
      <c r="K34" s="15"/>
      <c r="L34" s="15"/>
      <c r="M34" s="15"/>
      <c r="N34" s="15"/>
      <c r="O34" s="15"/>
      <c r="P34" s="15"/>
    </row>
    <row r="35" spans="2:16" ht="12.5" x14ac:dyDescent="0.25">
      <c r="B35" s="50">
        <v>42912</v>
      </c>
      <c r="C35" s="51">
        <v>26</v>
      </c>
      <c r="D35" s="1">
        <f t="shared" si="2"/>
        <v>102.78</v>
      </c>
      <c r="E35" s="1">
        <f>VLOOKUP(B35,Dagoverzicht!$B$10:$H$374,6)</f>
        <v>102.78</v>
      </c>
      <c r="F35" s="1">
        <f t="shared" si="0"/>
        <v>108.57231638418067</v>
      </c>
      <c r="G35" s="1">
        <f>VLOOKUP(B35,Dagoverzicht!$B$10:$H$374,7)</f>
        <v>108.57231638418067</v>
      </c>
      <c r="H35" s="15"/>
      <c r="I35" s="15"/>
      <c r="J35" s="15"/>
      <c r="K35" s="15"/>
      <c r="L35" s="15"/>
      <c r="M35" s="15"/>
      <c r="N35" s="15"/>
      <c r="O35" s="15"/>
      <c r="P35" s="15"/>
    </row>
    <row r="36" spans="2:16" ht="12.5" x14ac:dyDescent="0.25">
      <c r="B36" s="50">
        <v>42919</v>
      </c>
      <c r="C36" s="51">
        <v>27</v>
      </c>
      <c r="D36" s="1">
        <f t="shared" si="2"/>
        <v>103.6</v>
      </c>
      <c r="E36" s="1">
        <f>VLOOKUP(B36,Dagoverzicht!$B$10:$H$374,6)</f>
        <v>103.6</v>
      </c>
      <c r="F36" s="1">
        <f t="shared" si="0"/>
        <v>108.36978260869547</v>
      </c>
      <c r="G36" s="1">
        <f>VLOOKUP(B36,Dagoverzicht!$B$10:$H$374,7)</f>
        <v>108.36978260869547</v>
      </c>
      <c r="H36" s="15"/>
      <c r="I36" s="15"/>
      <c r="J36" s="15"/>
      <c r="K36" s="15"/>
      <c r="L36" s="15"/>
      <c r="M36" s="15"/>
      <c r="N36" s="15"/>
      <c r="O36" s="15"/>
      <c r="P36" s="15"/>
    </row>
    <row r="37" spans="2:16" ht="12.5" x14ac:dyDescent="0.25">
      <c r="B37" s="50">
        <v>42926</v>
      </c>
      <c r="C37" s="51">
        <v>28</v>
      </c>
      <c r="D37" s="1">
        <f t="shared" si="2"/>
        <v>103.6</v>
      </c>
      <c r="E37" s="1">
        <f>VLOOKUP(B37,Dagoverzicht!$B$10:$H$374,6)</f>
        <v>103.6</v>
      </c>
      <c r="F37" s="1">
        <f t="shared" si="0"/>
        <v>108.20801047120399</v>
      </c>
      <c r="G37" s="1">
        <f>VLOOKUP(B37,Dagoverzicht!$B$10:$H$374,7)</f>
        <v>108.20801047120399</v>
      </c>
      <c r="H37" s="15"/>
      <c r="I37" s="15"/>
      <c r="J37" s="15"/>
      <c r="K37" s="15"/>
      <c r="L37" s="15"/>
      <c r="M37" s="15"/>
      <c r="N37" s="15"/>
      <c r="O37" s="15"/>
      <c r="P37" s="15"/>
    </row>
    <row r="38" spans="2:16" ht="12.5" x14ac:dyDescent="0.25">
      <c r="B38" s="50">
        <v>42933</v>
      </c>
      <c r="C38" s="51">
        <v>29</v>
      </c>
      <c r="D38" s="1">
        <f t="shared" si="2"/>
        <v>103.6</v>
      </c>
      <c r="E38" s="1">
        <f>VLOOKUP(B38,Dagoverzicht!$B$10:$H$374,6)</f>
        <v>103.6</v>
      </c>
      <c r="F38" s="1">
        <f t="shared" si="0"/>
        <v>108.04095959595936</v>
      </c>
      <c r="G38" s="1">
        <f>VLOOKUP(B38,Dagoverzicht!$B$10:$H$374,7)</f>
        <v>108.04095959595936</v>
      </c>
      <c r="H38" s="15"/>
      <c r="I38" s="15"/>
      <c r="J38" s="15"/>
      <c r="K38" s="15"/>
      <c r="L38" s="15"/>
      <c r="M38" s="15"/>
      <c r="N38" s="15"/>
      <c r="O38" s="15"/>
      <c r="P38" s="15"/>
    </row>
    <row r="39" spans="2:16" ht="12.5" x14ac:dyDescent="0.25">
      <c r="B39" s="50">
        <v>42940</v>
      </c>
      <c r="C39" s="51">
        <v>30</v>
      </c>
      <c r="D39" s="1">
        <f t="shared" si="2"/>
        <v>105.26</v>
      </c>
      <c r="E39" s="1">
        <f>VLOOKUP(B39,Dagoverzicht!$B$10:$H$374,6)</f>
        <v>105.26</v>
      </c>
      <c r="F39" s="1">
        <f t="shared" si="0"/>
        <v>107.93385365853634</v>
      </c>
      <c r="G39" s="1">
        <f>VLOOKUP(B39,Dagoverzicht!$B$10:$H$374,7)</f>
        <v>107.93385365853634</v>
      </c>
      <c r="H39" s="15"/>
      <c r="I39" s="15"/>
      <c r="J39" s="15"/>
      <c r="K39" s="15"/>
      <c r="L39" s="15"/>
      <c r="M39" s="15"/>
      <c r="N39" s="15"/>
      <c r="O39" s="15"/>
      <c r="P39" s="15"/>
    </row>
    <row r="40" spans="2:16" ht="13.5" customHeight="1" x14ac:dyDescent="0.25">
      <c r="B40" s="50">
        <v>42947</v>
      </c>
      <c r="C40" s="51">
        <v>31</v>
      </c>
      <c r="D40" s="1">
        <f t="shared" si="2"/>
        <v>106.08</v>
      </c>
      <c r="E40" s="1">
        <f>VLOOKUP(B40,Dagoverzicht!$B$10:$H$374,6)</f>
        <v>106.08</v>
      </c>
      <c r="F40" s="1">
        <f t="shared" si="0"/>
        <v>107.84542452830166</v>
      </c>
      <c r="G40" s="1">
        <f>VLOOKUP(B40,Dagoverzicht!$B$10:$H$374,7)</f>
        <v>107.84542452830166</v>
      </c>
      <c r="H40" s="15"/>
      <c r="I40" s="15"/>
      <c r="J40" s="15"/>
      <c r="K40" s="15"/>
      <c r="L40" s="15"/>
      <c r="M40" s="15"/>
      <c r="N40" s="15"/>
      <c r="O40" s="15"/>
      <c r="P40" s="15"/>
    </row>
    <row r="41" spans="2:16" ht="12.5" x14ac:dyDescent="0.25">
      <c r="B41" s="50">
        <v>42954</v>
      </c>
      <c r="C41" s="51">
        <v>32</v>
      </c>
      <c r="D41" s="1">
        <f t="shared" si="2"/>
        <v>106.08</v>
      </c>
      <c r="E41" s="1">
        <f>VLOOKUP(B41,Dagoverzicht!$B$10:$H$374,6)</f>
        <v>106.08</v>
      </c>
      <c r="F41" s="1">
        <f t="shared" ref="F41:F61" si="3">IF(G41="",NA(),G41)</f>
        <v>107.78899543378979</v>
      </c>
      <c r="G41" s="1">
        <f>VLOOKUP(B41,Dagoverzicht!$B$10:$H$374,7)</f>
        <v>107.78899543378979</v>
      </c>
      <c r="H41" s="15"/>
      <c r="I41" s="15"/>
      <c r="J41" s="15"/>
      <c r="K41" s="15"/>
      <c r="L41" s="15"/>
      <c r="M41" s="15"/>
      <c r="N41" s="15"/>
      <c r="O41" s="15"/>
      <c r="P41" s="15"/>
    </row>
    <row r="42" spans="2:16" ht="12.5" x14ac:dyDescent="0.25">
      <c r="B42" s="50">
        <v>42961</v>
      </c>
      <c r="C42" s="51">
        <v>33</v>
      </c>
      <c r="D42" s="1">
        <f t="shared" si="2"/>
        <v>106.08</v>
      </c>
      <c r="E42" s="1">
        <f>VLOOKUP(B42,Dagoverzicht!$B$10:$H$374,6)</f>
        <v>106.08</v>
      </c>
      <c r="F42" s="1">
        <f t="shared" si="3"/>
        <v>107.73606194690255</v>
      </c>
      <c r="G42" s="1">
        <f>VLOOKUP(B42,Dagoverzicht!$B$10:$H$374,7)</f>
        <v>107.73606194690255</v>
      </c>
      <c r="H42" s="15"/>
      <c r="I42" s="15"/>
      <c r="J42" s="15"/>
      <c r="K42" s="15"/>
      <c r="L42" s="15"/>
      <c r="M42" s="15"/>
      <c r="N42" s="15"/>
      <c r="O42" s="15"/>
      <c r="P42" s="15"/>
    </row>
    <row r="43" spans="2:16" ht="12.5" x14ac:dyDescent="0.25">
      <c r="B43" s="50">
        <v>42968</v>
      </c>
      <c r="C43" s="51">
        <v>34</v>
      </c>
      <c r="D43" s="1">
        <f t="shared" si="2"/>
        <v>105.26</v>
      </c>
      <c r="E43" s="1">
        <f>VLOOKUP(B43,Dagoverzicht!$B$10:$H$374,6)</f>
        <v>105.26</v>
      </c>
      <c r="F43" s="1">
        <f t="shared" si="3"/>
        <v>107.67223175965654</v>
      </c>
      <c r="G43" s="1">
        <f>VLOOKUP(B43,Dagoverzicht!$B$10:$H$374,7)</f>
        <v>107.67223175965654</v>
      </c>
      <c r="H43" s="15"/>
      <c r="I43" s="15"/>
      <c r="J43" s="15"/>
      <c r="K43" s="15"/>
      <c r="L43" s="15"/>
      <c r="M43" s="15"/>
      <c r="N43" s="15"/>
      <c r="O43" s="15"/>
      <c r="P43" s="15"/>
    </row>
    <row r="44" spans="2:16" ht="12.5" x14ac:dyDescent="0.25">
      <c r="B44" s="50">
        <v>42975</v>
      </c>
      <c r="C44" s="51">
        <v>35</v>
      </c>
      <c r="D44" s="1">
        <f t="shared" si="2"/>
        <v>106.91</v>
      </c>
      <c r="E44" s="1">
        <f>VLOOKUP(B44,Dagoverzicht!$B$10:$H$374,6)</f>
        <v>106.91</v>
      </c>
      <c r="F44" s="1">
        <f t="shared" si="3"/>
        <v>107.62591666666655</v>
      </c>
      <c r="G44" s="1">
        <f>VLOOKUP(B44,Dagoverzicht!$B$10:$H$374,7)</f>
        <v>107.62591666666655</v>
      </c>
      <c r="H44" s="15"/>
      <c r="I44" s="15"/>
      <c r="J44" s="15"/>
      <c r="K44" s="15"/>
      <c r="L44" s="15"/>
      <c r="M44" s="15"/>
      <c r="N44" s="15"/>
      <c r="O44" s="15"/>
      <c r="P44" s="15"/>
    </row>
    <row r="45" spans="2:16" ht="12.5" x14ac:dyDescent="0.25">
      <c r="B45" s="50">
        <v>42982</v>
      </c>
      <c r="C45" s="51">
        <v>36</v>
      </c>
      <c r="D45" s="1">
        <f t="shared" ref="D45:D60" si="4">IF(E45="",NA(),E45)</f>
        <v>106.91</v>
      </c>
      <c r="E45" s="1">
        <f>VLOOKUP(B45,Dagoverzicht!$B$10:$H$374,6)</f>
        <v>106.91</v>
      </c>
      <c r="F45" s="1">
        <f t="shared" si="3"/>
        <v>107.60562753036426</v>
      </c>
      <c r="G45" s="1">
        <f>VLOOKUP(B45,Dagoverzicht!$B$10:$H$374,7)</f>
        <v>107.60562753036426</v>
      </c>
      <c r="H45" s="15"/>
      <c r="I45" s="15"/>
      <c r="J45" s="15"/>
      <c r="K45" s="15"/>
      <c r="L45" s="15"/>
      <c r="M45" s="15"/>
      <c r="N45" s="15"/>
      <c r="O45" s="15"/>
      <c r="P45" s="15"/>
    </row>
    <row r="46" spans="2:16" ht="12.5" x14ac:dyDescent="0.25">
      <c r="B46" s="50">
        <v>42989</v>
      </c>
      <c r="C46" s="51">
        <v>37</v>
      </c>
      <c r="D46" s="1"/>
      <c r="E46" s="1"/>
      <c r="F46" s="1"/>
      <c r="G46" s="1">
        <f>VLOOKUP(B46,Dagoverzicht!$B$10:$H$374,7)</f>
        <v>107.61570866141723</v>
      </c>
      <c r="H46" s="15"/>
      <c r="I46" s="15"/>
      <c r="J46" s="15"/>
      <c r="K46" s="15"/>
      <c r="L46" s="15"/>
      <c r="M46" s="15"/>
      <c r="N46" s="15"/>
      <c r="O46" s="15"/>
      <c r="P46" s="15"/>
    </row>
    <row r="47" spans="2:16" ht="12.5" x14ac:dyDescent="0.25">
      <c r="B47" s="50">
        <v>42996</v>
      </c>
      <c r="C47" s="51">
        <v>38</v>
      </c>
      <c r="D47" s="1">
        <f t="shared" si="4"/>
        <v>108.56</v>
      </c>
      <c r="E47" s="1">
        <f>VLOOKUP(B47,Dagoverzicht!$B$10:$H$374,6)</f>
        <v>108.56</v>
      </c>
      <c r="F47" s="1">
        <f t="shared" si="3"/>
        <v>107.64103448275857</v>
      </c>
      <c r="G47" s="1">
        <f>VLOOKUP(B47,Dagoverzicht!$B$10:$H$374,7)</f>
        <v>107.64103448275857</v>
      </c>
      <c r="H47" s="15"/>
      <c r="I47" s="15"/>
      <c r="J47" s="15"/>
      <c r="K47" s="15"/>
      <c r="L47" s="15"/>
      <c r="M47" s="15"/>
      <c r="N47" s="15"/>
      <c r="O47" s="15"/>
      <c r="P47" s="15"/>
    </row>
    <row r="48" spans="2:16" ht="12.5" x14ac:dyDescent="0.25">
      <c r="B48" s="50">
        <v>43003</v>
      </c>
      <c r="C48" s="51">
        <v>39</v>
      </c>
      <c r="D48" s="1">
        <f t="shared" si="4"/>
        <v>110.22</v>
      </c>
      <c r="E48" s="1">
        <f>VLOOKUP(B48,Dagoverzicht!$B$10:$H$374,6)</f>
        <v>110.22</v>
      </c>
      <c r="F48" s="1">
        <f t="shared" si="3"/>
        <v>107.68052238805967</v>
      </c>
      <c r="G48" s="1">
        <f>VLOOKUP(B48,Dagoverzicht!$B$10:$H$374,7)</f>
        <v>107.68052238805967</v>
      </c>
      <c r="H48" s="15"/>
      <c r="I48" s="15"/>
      <c r="J48" s="15"/>
      <c r="K48" s="15"/>
      <c r="L48" s="15"/>
      <c r="M48" s="15"/>
      <c r="N48" s="15"/>
      <c r="O48" s="15"/>
      <c r="P48" s="15"/>
    </row>
    <row r="49" spans="2:16" ht="12.5" x14ac:dyDescent="0.25">
      <c r="B49" s="50">
        <v>43010</v>
      </c>
      <c r="C49" s="51">
        <v>40</v>
      </c>
      <c r="D49" s="1">
        <f t="shared" si="4"/>
        <v>111.04</v>
      </c>
      <c r="E49" s="1">
        <f>VLOOKUP(B49,Dagoverzicht!$B$10:$H$374,6)</f>
        <v>111.04</v>
      </c>
      <c r="F49" s="1">
        <f t="shared" si="3"/>
        <v>107.76007272727271</v>
      </c>
      <c r="G49" s="1">
        <f>VLOOKUP(B49,Dagoverzicht!$B$10:$H$374,7)</f>
        <v>107.76007272727271</v>
      </c>
      <c r="H49" s="15"/>
      <c r="I49" s="15"/>
      <c r="J49" s="15"/>
      <c r="K49" s="15"/>
      <c r="L49" s="15"/>
      <c r="M49" s="15"/>
      <c r="N49" s="15"/>
      <c r="O49" s="15"/>
      <c r="P49" s="15"/>
    </row>
    <row r="50" spans="2:16" ht="12.5" x14ac:dyDescent="0.25">
      <c r="B50" s="50">
        <v>43017</v>
      </c>
      <c r="C50" s="51">
        <v>41</v>
      </c>
      <c r="D50" s="1">
        <f t="shared" si="4"/>
        <v>109.39</v>
      </c>
      <c r="E50" s="1">
        <f>VLOOKUP(B50,Dagoverzicht!$B$10:$H$374,6)</f>
        <v>109.39</v>
      </c>
      <c r="F50" s="1">
        <f t="shared" si="3"/>
        <v>107.81230496453901</v>
      </c>
      <c r="G50" s="1">
        <f>VLOOKUP(B50,Dagoverzicht!$B$10:$H$374,7)</f>
        <v>107.81230496453901</v>
      </c>
      <c r="H50" s="15"/>
      <c r="I50" s="15"/>
      <c r="J50" s="15"/>
      <c r="K50" s="15"/>
      <c r="L50" s="15"/>
      <c r="M50" s="15"/>
      <c r="N50" s="15"/>
      <c r="O50" s="15"/>
      <c r="P50" s="15"/>
    </row>
    <row r="51" spans="2:16" ht="12.5" x14ac:dyDescent="0.25">
      <c r="B51" s="50">
        <v>43024</v>
      </c>
      <c r="C51" s="51">
        <v>42</v>
      </c>
      <c r="D51" s="1">
        <f t="shared" si="4"/>
        <v>109.39</v>
      </c>
      <c r="E51" s="1">
        <f>VLOOKUP(B51,Dagoverzicht!$B$10:$H$374,6)</f>
        <v>109.39</v>
      </c>
      <c r="F51" s="1">
        <f t="shared" si="3"/>
        <v>107.85051903114186</v>
      </c>
      <c r="G51" s="1">
        <f>VLOOKUP(B51,Dagoverzicht!$B$10:$H$374,7)</f>
        <v>107.85051903114186</v>
      </c>
      <c r="H51" s="15"/>
      <c r="I51" s="15"/>
      <c r="J51" s="15"/>
      <c r="K51" s="15"/>
      <c r="L51" s="15"/>
      <c r="M51" s="15"/>
      <c r="N51" s="15"/>
      <c r="O51" s="15"/>
      <c r="P51" s="15"/>
    </row>
    <row r="52" spans="2:16" ht="12.5" x14ac:dyDescent="0.25">
      <c r="B52" s="50">
        <v>43031</v>
      </c>
      <c r="C52" s="51">
        <v>43</v>
      </c>
      <c r="D52" s="1">
        <f t="shared" si="4"/>
        <v>110.22</v>
      </c>
      <c r="E52" s="1">
        <f>VLOOKUP(B52,Dagoverzicht!$B$10:$H$374,6)</f>
        <v>110.22</v>
      </c>
      <c r="F52" s="1">
        <f t="shared" si="3"/>
        <v>107.90655405405407</v>
      </c>
      <c r="G52" s="1">
        <f>VLOOKUP(B52,Dagoverzicht!$B$10:$H$374,7)</f>
        <v>107.90655405405407</v>
      </c>
      <c r="H52" s="15"/>
      <c r="I52" s="15"/>
      <c r="J52" s="15"/>
      <c r="K52" s="15"/>
      <c r="L52" s="15"/>
      <c r="M52" s="15"/>
      <c r="N52" s="15"/>
      <c r="O52" s="15"/>
      <c r="P52" s="15"/>
    </row>
    <row r="53" spans="2:16" ht="12.5" x14ac:dyDescent="0.25">
      <c r="B53" s="50">
        <v>43038</v>
      </c>
      <c r="C53" s="51">
        <v>44</v>
      </c>
      <c r="D53" s="1">
        <f t="shared" si="4"/>
        <v>111.04</v>
      </c>
      <c r="E53" s="1">
        <f>VLOOKUP(B53,Dagoverzicht!$B$10:$H$374,6)</f>
        <v>111.04</v>
      </c>
      <c r="F53" s="1">
        <f t="shared" si="3"/>
        <v>107.96811881188123</v>
      </c>
      <c r="G53" s="1">
        <f>VLOOKUP(B53,Dagoverzicht!$B$10:$H$374,7)</f>
        <v>107.96811881188123</v>
      </c>
      <c r="H53" s="15"/>
      <c r="I53" s="15"/>
      <c r="J53" s="15"/>
      <c r="K53" s="15"/>
      <c r="L53" s="15"/>
      <c r="M53" s="15"/>
      <c r="N53" s="15"/>
      <c r="O53" s="15"/>
      <c r="P53" s="15"/>
    </row>
    <row r="54" spans="2:16" ht="12.5" x14ac:dyDescent="0.25">
      <c r="B54" s="50">
        <v>43045</v>
      </c>
      <c r="C54" s="51">
        <v>45</v>
      </c>
      <c r="D54" s="1">
        <f t="shared" si="4"/>
        <v>112.69</v>
      </c>
      <c r="E54" s="1">
        <f>VLOOKUP(B54,Dagoverzicht!$B$10:$H$374,6)</f>
        <v>112.69</v>
      </c>
      <c r="F54" s="1">
        <f t="shared" si="3"/>
        <v>108.06148387096783</v>
      </c>
      <c r="G54" s="1">
        <f>VLOOKUP(B54,Dagoverzicht!$B$10:$H$374,7)</f>
        <v>108.06148387096783</v>
      </c>
      <c r="H54" s="15"/>
      <c r="I54" s="15"/>
      <c r="J54" s="15"/>
      <c r="K54" s="15"/>
      <c r="L54" s="15"/>
      <c r="M54" s="15"/>
      <c r="N54" s="15"/>
      <c r="O54" s="15"/>
      <c r="P54" s="15"/>
    </row>
    <row r="55" spans="2:16" ht="12.5" x14ac:dyDescent="0.25">
      <c r="B55" s="50">
        <v>43052</v>
      </c>
      <c r="C55" s="51">
        <v>46</v>
      </c>
      <c r="D55" s="1">
        <f t="shared" si="4"/>
        <v>113.52</v>
      </c>
      <c r="E55" s="1">
        <f>VLOOKUP(B55,Dagoverzicht!$B$10:$H$374,6)</f>
        <v>113.52</v>
      </c>
      <c r="F55" s="1">
        <f t="shared" si="3"/>
        <v>108.17940063091486</v>
      </c>
      <c r="G55" s="1">
        <f>VLOOKUP(B55,Dagoverzicht!$B$10:$H$374,7)</f>
        <v>108.17940063091486</v>
      </c>
      <c r="H55" s="15"/>
      <c r="I55" s="15"/>
      <c r="J55" s="15"/>
      <c r="K55" s="15"/>
      <c r="L55" s="15"/>
      <c r="M55" s="15"/>
      <c r="N55" s="15"/>
      <c r="O55" s="15"/>
      <c r="P55" s="15"/>
    </row>
    <row r="56" spans="2:16" ht="12.5" x14ac:dyDescent="0.25">
      <c r="B56" s="50">
        <v>43059</v>
      </c>
      <c r="C56" s="51">
        <v>47</v>
      </c>
      <c r="D56" s="1">
        <f t="shared" si="4"/>
        <v>112.69</v>
      </c>
      <c r="E56" s="1">
        <f>VLOOKUP(B56,Dagoverzicht!$B$10:$H$374,6)</f>
        <v>112.69</v>
      </c>
      <c r="F56" s="1">
        <f t="shared" si="3"/>
        <v>108.28197530864202</v>
      </c>
      <c r="G56" s="1">
        <f>VLOOKUP(B56,Dagoverzicht!$B$10:$H$374,7)</f>
        <v>108.28197530864202</v>
      </c>
      <c r="H56" s="15"/>
      <c r="I56" s="15"/>
      <c r="J56" s="15"/>
      <c r="K56" s="15"/>
      <c r="L56" s="15"/>
      <c r="M56" s="15"/>
      <c r="N56" s="15"/>
      <c r="O56" s="15"/>
      <c r="P56" s="15"/>
    </row>
    <row r="57" spans="2:16" ht="12.5" x14ac:dyDescent="0.25">
      <c r="B57" s="50">
        <v>43066</v>
      </c>
      <c r="C57" s="51">
        <v>48</v>
      </c>
      <c r="D57" s="1">
        <f t="shared" si="4"/>
        <v>111.87</v>
      </c>
      <c r="E57" s="1">
        <f>VLOOKUP(B57,Dagoverzicht!$B$10:$H$374,6)</f>
        <v>111.87</v>
      </c>
      <c r="F57" s="1">
        <f t="shared" si="3"/>
        <v>108.36528700906354</v>
      </c>
      <c r="G57" s="1">
        <f>VLOOKUP(B57,Dagoverzicht!$B$10:$H$374,7)</f>
        <v>108.36528700906354</v>
      </c>
      <c r="H57" s="15"/>
      <c r="I57" s="15"/>
      <c r="J57" s="15"/>
      <c r="K57" s="15"/>
      <c r="L57" s="15"/>
      <c r="M57" s="15"/>
      <c r="N57" s="15"/>
      <c r="O57" s="15"/>
      <c r="P57" s="15"/>
    </row>
    <row r="58" spans="2:16" ht="12.5" x14ac:dyDescent="0.25">
      <c r="B58" s="50">
        <v>43073</v>
      </c>
      <c r="C58" s="51">
        <v>49</v>
      </c>
      <c r="D58" s="1">
        <f t="shared" si="4"/>
        <v>112.69</v>
      </c>
      <c r="E58" s="1">
        <f>VLOOKUP(B58,Dagoverzicht!$B$10:$H$374,6)</f>
        <v>112.69</v>
      </c>
      <c r="F58" s="1">
        <f t="shared" si="3"/>
        <v>108.4475739644972</v>
      </c>
      <c r="G58" s="1">
        <f>VLOOKUP(B58,Dagoverzicht!$B$10:$H$374,7)</f>
        <v>108.4475739644972</v>
      </c>
      <c r="H58" s="15"/>
      <c r="I58" s="15"/>
      <c r="J58" s="15"/>
      <c r="K58" s="15"/>
      <c r="L58" s="15"/>
      <c r="M58" s="15"/>
      <c r="N58" s="15"/>
      <c r="O58" s="15"/>
      <c r="P58" s="15"/>
    </row>
    <row r="59" spans="2:16" ht="12.5" x14ac:dyDescent="0.25">
      <c r="B59" s="50">
        <v>43080</v>
      </c>
      <c r="C59" s="51">
        <v>50</v>
      </c>
      <c r="D59" s="1">
        <f t="shared" si="4"/>
        <v>111.87</v>
      </c>
      <c r="E59" s="1">
        <f>VLOOKUP(B59,Dagoverzicht!$B$10:$H$374,6)</f>
        <v>111.87</v>
      </c>
      <c r="F59" s="1">
        <f t="shared" si="3"/>
        <v>108.51939130434802</v>
      </c>
      <c r="G59" s="1">
        <f>VLOOKUP(B59,Dagoverzicht!$B$10:$H$374,7)</f>
        <v>108.51939130434802</v>
      </c>
      <c r="H59" s="15"/>
      <c r="I59" s="15"/>
      <c r="J59" s="15"/>
      <c r="K59" s="15"/>
      <c r="L59" s="15"/>
      <c r="M59" s="15"/>
      <c r="N59" s="15"/>
      <c r="O59" s="15"/>
      <c r="P59" s="15"/>
    </row>
    <row r="60" spans="2:16" ht="12.5" x14ac:dyDescent="0.25">
      <c r="B60" s="50">
        <v>43087</v>
      </c>
      <c r="C60" s="51">
        <v>51</v>
      </c>
      <c r="D60" s="1">
        <f t="shared" si="4"/>
        <v>113.52</v>
      </c>
      <c r="E60" s="1">
        <f>VLOOKUP(B60,Dagoverzicht!$B$10:$H$374,6)</f>
        <v>113.52</v>
      </c>
      <c r="F60" s="1">
        <f t="shared" si="3"/>
        <v>108.61647727272742</v>
      </c>
      <c r="G60" s="1">
        <f>VLOOKUP(B60,Dagoverzicht!$B$10:$H$374,7)</f>
        <v>108.61647727272742</v>
      </c>
      <c r="H60" s="15"/>
      <c r="I60" s="15"/>
      <c r="J60" s="15"/>
      <c r="K60" s="15"/>
      <c r="L60" s="15"/>
      <c r="M60" s="15"/>
      <c r="N60" s="15"/>
      <c r="O60" s="15"/>
      <c r="P60" s="15"/>
    </row>
    <row r="61" spans="2:16" ht="12.5" x14ac:dyDescent="0.25">
      <c r="B61" s="50">
        <v>43094</v>
      </c>
      <c r="C61" s="51">
        <v>52</v>
      </c>
      <c r="D61" s="1">
        <f>IF(E61="",NA(),E61)</f>
        <v>113.52</v>
      </c>
      <c r="E61" s="1">
        <f>VLOOKUP(B61,Dagoverzicht!$B$10:$H$374,6)</f>
        <v>113.52</v>
      </c>
      <c r="F61" s="1">
        <f t="shared" si="3"/>
        <v>108.70746518105861</v>
      </c>
      <c r="G61" s="1">
        <f>VLOOKUP(B61,Dagoverzicht!$B$10:$H$374,7)</f>
        <v>108.70746518105861</v>
      </c>
      <c r="H61" s="15"/>
      <c r="I61" s="15"/>
      <c r="J61" s="15"/>
      <c r="K61" s="15"/>
      <c r="L61" s="15"/>
      <c r="M61" s="15"/>
      <c r="N61" s="15"/>
      <c r="O61" s="15"/>
      <c r="P61" s="15"/>
    </row>
    <row r="62" spans="2:16" ht="12.5" x14ac:dyDescent="0.25">
      <c r="B62" s="19"/>
      <c r="C62" s="23"/>
      <c r="D62" s="57"/>
      <c r="E62" s="24"/>
      <c r="F62" s="24"/>
      <c r="G62" s="65"/>
      <c r="H62" s="15"/>
      <c r="I62" s="15"/>
      <c r="J62" s="15"/>
      <c r="K62" s="15"/>
      <c r="L62" s="15"/>
      <c r="M62" s="15"/>
      <c r="N62" s="15"/>
      <c r="O62" s="15"/>
      <c r="P62" s="15"/>
    </row>
    <row r="63" spans="2:16" ht="12.5" x14ac:dyDescent="0.25">
      <c r="B63" s="19"/>
      <c r="C63" s="23"/>
      <c r="D63" s="57"/>
      <c r="E63" s="24"/>
      <c r="F63" s="24"/>
      <c r="G63" s="24"/>
      <c r="H63" s="15"/>
      <c r="I63" s="15"/>
      <c r="J63" s="15"/>
      <c r="K63" s="15"/>
      <c r="L63" s="15"/>
      <c r="M63" s="15"/>
      <c r="N63" s="15"/>
      <c r="O63" s="15"/>
      <c r="P63" s="15"/>
    </row>
    <row r="64" spans="2:16" ht="15" customHeight="1" x14ac:dyDescent="0.25">
      <c r="B64" s="19"/>
      <c r="C64" s="23"/>
      <c r="D64" s="57"/>
      <c r="E64" s="24"/>
      <c r="F64" s="24"/>
      <c r="G64" s="24"/>
      <c r="H64" s="15"/>
      <c r="I64" s="15"/>
      <c r="J64" s="15"/>
      <c r="K64" s="15"/>
      <c r="L64" s="15"/>
      <c r="M64" s="15"/>
      <c r="N64" s="15"/>
      <c r="O64" s="15"/>
      <c r="P64" s="15"/>
    </row>
    <row r="65" spans="2:16" ht="15" customHeight="1" x14ac:dyDescent="0.25">
      <c r="B65" s="19"/>
      <c r="C65" s="23"/>
      <c r="D65" s="57"/>
      <c r="E65" s="24"/>
      <c r="F65" s="24"/>
      <c r="G65" s="24"/>
      <c r="H65" s="15"/>
      <c r="I65" s="15"/>
      <c r="J65" s="15"/>
      <c r="K65" s="15"/>
      <c r="L65" s="15"/>
      <c r="M65" s="15"/>
      <c r="N65" s="15"/>
      <c r="O65" s="15"/>
      <c r="P65" s="15"/>
    </row>
    <row r="66" spans="2:16" ht="15" customHeight="1" x14ac:dyDescent="0.25">
      <c r="B66" s="19"/>
      <c r="C66" s="23"/>
      <c r="D66" s="57"/>
      <c r="E66" s="24"/>
      <c r="F66" s="24"/>
      <c r="G66" s="24"/>
      <c r="H66" s="15"/>
      <c r="I66" s="15"/>
      <c r="J66" s="15"/>
      <c r="K66" s="15"/>
      <c r="L66" s="15"/>
      <c r="M66" s="15"/>
      <c r="N66" s="15"/>
      <c r="O66" s="15"/>
      <c r="P66" s="15"/>
    </row>
    <row r="67" spans="2:16" ht="13.5" customHeight="1" x14ac:dyDescent="0.25">
      <c r="B67" s="19"/>
      <c r="C67" s="23"/>
      <c r="D67" s="57"/>
      <c r="E67" s="23"/>
      <c r="F67" s="23"/>
      <c r="G67" s="23"/>
      <c r="H67" s="15"/>
      <c r="I67" s="15"/>
      <c r="J67" s="15"/>
      <c r="K67" s="15"/>
      <c r="L67" s="15"/>
      <c r="M67" s="15"/>
      <c r="N67" s="15"/>
      <c r="O67" s="15"/>
      <c r="P67" s="15"/>
    </row>
    <row r="68" spans="2:16" ht="14.25" customHeight="1" x14ac:dyDescent="0.25">
      <c r="B68" s="19"/>
      <c r="C68" s="23"/>
      <c r="D68" s="57"/>
      <c r="E68" s="23"/>
      <c r="F68" s="23"/>
      <c r="G68" s="23"/>
      <c r="H68" s="15"/>
      <c r="I68" s="15"/>
      <c r="J68" s="15"/>
      <c r="K68" s="15"/>
      <c r="L68" s="15"/>
      <c r="M68" s="15"/>
      <c r="N68" s="15"/>
      <c r="O68" s="15"/>
      <c r="P68" s="15"/>
    </row>
    <row r="69" spans="2:16" ht="15" customHeight="1" x14ac:dyDescent="0.25">
      <c r="B69" s="19"/>
      <c r="C69" s="23"/>
      <c r="D69" s="57"/>
      <c r="E69" s="23"/>
      <c r="F69" s="23"/>
      <c r="G69" s="23"/>
      <c r="H69" s="15"/>
      <c r="I69" s="15"/>
      <c r="J69" s="15"/>
      <c r="K69" s="15"/>
      <c r="L69" s="15"/>
      <c r="M69" s="15"/>
      <c r="N69" s="15"/>
      <c r="O69" s="15"/>
      <c r="P69" s="15"/>
    </row>
    <row r="70" spans="2:16" ht="15" customHeight="1" x14ac:dyDescent="0.25">
      <c r="B70" s="19"/>
      <c r="C70" s="23"/>
      <c r="D70" s="57"/>
      <c r="E70" s="23"/>
      <c r="F70" s="23"/>
      <c r="G70" s="23"/>
      <c r="H70" s="15"/>
      <c r="I70" s="15"/>
      <c r="J70" s="15"/>
      <c r="K70" s="15"/>
      <c r="L70" s="15"/>
      <c r="M70" s="15"/>
      <c r="N70" s="15"/>
      <c r="O70" s="15"/>
      <c r="P70" s="15"/>
    </row>
    <row r="71" spans="2:16" ht="15" customHeight="1" x14ac:dyDescent="0.25">
      <c r="B71" s="19"/>
      <c r="C71" s="23"/>
      <c r="D71" s="57"/>
      <c r="E71" s="23"/>
      <c r="F71" s="23"/>
      <c r="G71" s="23"/>
      <c r="H71" s="15"/>
      <c r="I71" s="15"/>
      <c r="J71" s="15"/>
      <c r="K71" s="15"/>
      <c r="L71" s="15"/>
      <c r="M71" s="15"/>
      <c r="N71" s="15"/>
      <c r="O71" s="15"/>
      <c r="P71" s="15"/>
    </row>
    <row r="72" spans="2:16" ht="15" customHeight="1" x14ac:dyDescent="0.25">
      <c r="B72" s="19"/>
      <c r="C72" s="23"/>
      <c r="D72" s="57"/>
      <c r="E72" s="23"/>
      <c r="F72" s="23"/>
      <c r="G72" s="23"/>
      <c r="H72" s="15"/>
      <c r="I72" s="15"/>
      <c r="J72" s="15"/>
      <c r="K72" s="15"/>
      <c r="L72" s="15"/>
      <c r="M72" s="15"/>
      <c r="N72" s="15"/>
      <c r="O72" s="15"/>
      <c r="P72" s="15"/>
    </row>
    <row r="73" spans="2:16" ht="15" customHeight="1" x14ac:dyDescent="0.25">
      <c r="B73" s="19"/>
      <c r="C73" s="23"/>
      <c r="D73" s="57"/>
      <c r="E73" s="23"/>
      <c r="F73" s="23"/>
      <c r="G73" s="23"/>
      <c r="H73" s="15"/>
      <c r="I73" s="15"/>
      <c r="J73" s="15"/>
      <c r="K73" s="15"/>
      <c r="L73" s="15"/>
      <c r="M73" s="15"/>
      <c r="N73" s="15"/>
      <c r="O73" s="15"/>
      <c r="P73" s="15"/>
    </row>
    <row r="74" spans="2:16" ht="15" customHeight="1" x14ac:dyDescent="0.25">
      <c r="B74" s="19"/>
      <c r="C74" s="23"/>
      <c r="D74" s="57"/>
      <c r="E74" s="23"/>
      <c r="F74" s="23"/>
      <c r="G74" s="23"/>
      <c r="H74" s="15"/>
      <c r="I74" s="15"/>
      <c r="J74" s="15"/>
      <c r="K74" s="15"/>
      <c r="L74" s="15"/>
      <c r="M74" s="15"/>
      <c r="N74" s="15"/>
      <c r="O74" s="15"/>
      <c r="P74" s="15"/>
    </row>
    <row r="75" spans="2:16" ht="15" customHeight="1" x14ac:dyDescent="0.25">
      <c r="B75" s="19"/>
      <c r="C75" s="23"/>
      <c r="D75" s="57"/>
      <c r="E75" s="23"/>
      <c r="F75" s="23"/>
      <c r="G75" s="23"/>
      <c r="H75" s="15"/>
      <c r="I75" s="15"/>
      <c r="J75" s="15"/>
      <c r="K75" s="15"/>
      <c r="L75" s="15"/>
      <c r="M75" s="15"/>
      <c r="N75" s="15"/>
      <c r="O75" s="15"/>
      <c r="P75" s="15"/>
    </row>
    <row r="76" spans="2:16" ht="15" customHeight="1" x14ac:dyDescent="0.25">
      <c r="B76" s="19"/>
      <c r="C76" s="23"/>
      <c r="D76" s="57"/>
      <c r="E76" s="23"/>
      <c r="F76" s="23"/>
      <c r="G76" s="23"/>
      <c r="H76" s="15"/>
      <c r="I76" s="15"/>
      <c r="J76" s="15"/>
      <c r="K76" s="15"/>
      <c r="L76" s="15"/>
      <c r="M76" s="15"/>
      <c r="N76" s="15"/>
      <c r="O76" s="15"/>
      <c r="P76" s="15"/>
    </row>
    <row r="77" spans="2:16" ht="15" customHeight="1" x14ac:dyDescent="0.25">
      <c r="B77" s="19"/>
      <c r="C77" s="23"/>
      <c r="D77" s="57"/>
      <c r="E77" s="23"/>
      <c r="F77" s="23"/>
      <c r="G77" s="23"/>
      <c r="H77" s="15"/>
      <c r="I77" s="15"/>
      <c r="J77" s="15"/>
      <c r="K77" s="15"/>
      <c r="L77" s="15"/>
      <c r="M77" s="15"/>
      <c r="N77" s="15"/>
      <c r="O77" s="15"/>
      <c r="P77" s="15"/>
    </row>
    <row r="78" spans="2:16" ht="15" customHeight="1" x14ac:dyDescent="0.25">
      <c r="B78" s="19"/>
      <c r="C78" s="23"/>
      <c r="D78" s="57"/>
      <c r="E78" s="23"/>
      <c r="F78" s="23"/>
      <c r="G78" s="23"/>
      <c r="H78" s="15"/>
      <c r="I78" s="15"/>
      <c r="J78" s="15"/>
      <c r="K78" s="15"/>
      <c r="L78" s="15"/>
      <c r="M78" s="15"/>
      <c r="N78" s="15"/>
      <c r="O78" s="15"/>
      <c r="P78" s="15"/>
    </row>
    <row r="79" spans="2:16" ht="15" customHeight="1" x14ac:dyDescent="0.25">
      <c r="B79" s="19"/>
      <c r="C79" s="23"/>
      <c r="D79" s="57"/>
      <c r="E79" s="23"/>
      <c r="F79" s="23"/>
      <c r="G79" s="23"/>
      <c r="H79" s="15"/>
      <c r="I79" s="15"/>
      <c r="J79" s="15"/>
      <c r="K79" s="15"/>
      <c r="L79" s="15"/>
      <c r="M79" s="15"/>
      <c r="N79" s="15"/>
      <c r="O79" s="15"/>
      <c r="P79" s="15"/>
    </row>
    <row r="80" spans="2:16" ht="15" customHeight="1" x14ac:dyDescent="0.25">
      <c r="B80" s="19"/>
      <c r="C80" s="23"/>
      <c r="D80" s="57"/>
      <c r="E80" s="23"/>
      <c r="F80" s="23"/>
      <c r="G80" s="23"/>
      <c r="H80" s="15"/>
      <c r="I80" s="15"/>
      <c r="J80" s="15"/>
      <c r="K80" s="15"/>
      <c r="L80" s="15"/>
      <c r="M80" s="15"/>
      <c r="N80" s="15"/>
      <c r="O80" s="15"/>
      <c r="P80" s="15"/>
    </row>
    <row r="81" spans="3:7" ht="15" hidden="1" customHeight="1" x14ac:dyDescent="0.25">
      <c r="C81" s="60"/>
      <c r="D81" s="61"/>
      <c r="E81" s="60"/>
      <c r="F81" s="60"/>
      <c r="G81" s="60"/>
    </row>
    <row r="82" spans="3:7" ht="15" hidden="1" customHeight="1" x14ac:dyDescent="0.25">
      <c r="C82" s="60"/>
      <c r="D82" s="61"/>
      <c r="E82" s="60"/>
      <c r="F82" s="60"/>
      <c r="G82" s="60"/>
    </row>
    <row r="83" spans="3:7" ht="15" hidden="1" customHeight="1" x14ac:dyDescent="0.25">
      <c r="C83" s="60"/>
      <c r="D83" s="61"/>
      <c r="E83" s="60"/>
      <c r="F83" s="60"/>
      <c r="G83" s="60"/>
    </row>
    <row r="84" spans="3:7" ht="15" hidden="1" customHeight="1" x14ac:dyDescent="0.25">
      <c r="C84" s="60"/>
      <c r="D84" s="61"/>
      <c r="E84" s="60"/>
      <c r="F84" s="60"/>
      <c r="G84" s="60"/>
    </row>
    <row r="85" spans="3:7" ht="15" hidden="1" customHeight="1" x14ac:dyDescent="0.25">
      <c r="C85" s="60"/>
      <c r="D85" s="61"/>
      <c r="E85" s="60"/>
      <c r="F85" s="60"/>
      <c r="G85" s="60"/>
    </row>
    <row r="86" spans="3:7" ht="15" hidden="1" customHeight="1" x14ac:dyDescent="0.25">
      <c r="C86" s="60"/>
      <c r="D86" s="61"/>
      <c r="E86" s="60"/>
      <c r="F86" s="60"/>
      <c r="G86" s="60"/>
    </row>
    <row r="87" spans="3:7" ht="15" hidden="1" customHeight="1" x14ac:dyDescent="0.25">
      <c r="C87" s="60"/>
      <c r="D87" s="61"/>
      <c r="E87" s="60"/>
      <c r="F87" s="60"/>
      <c r="G87" s="60"/>
    </row>
    <row r="88" spans="3:7" ht="15" hidden="1" customHeight="1" x14ac:dyDescent="0.25">
      <c r="C88" s="60"/>
      <c r="D88" s="61"/>
      <c r="E88" s="60"/>
      <c r="F88" s="60"/>
      <c r="G88" s="60"/>
    </row>
    <row r="89" spans="3:7" ht="15" hidden="1" customHeight="1" x14ac:dyDescent="0.25">
      <c r="C89" s="60"/>
      <c r="D89" s="61"/>
      <c r="E89" s="60"/>
      <c r="F89" s="60"/>
      <c r="G89" s="60"/>
    </row>
    <row r="90" spans="3:7" ht="15" hidden="1" customHeight="1" x14ac:dyDescent="0.25">
      <c r="C90" s="60"/>
      <c r="D90" s="61"/>
      <c r="E90" s="60"/>
      <c r="F90" s="60"/>
      <c r="G90" s="60"/>
    </row>
    <row r="91" spans="3:7" ht="15" hidden="1" customHeight="1" x14ac:dyDescent="0.25">
      <c r="C91" s="60"/>
      <c r="D91" s="61"/>
      <c r="E91" s="60"/>
      <c r="F91" s="60"/>
      <c r="G91" s="60"/>
    </row>
    <row r="92" spans="3:7" ht="15" hidden="1" customHeight="1" x14ac:dyDescent="0.25">
      <c r="C92" s="60"/>
      <c r="D92" s="61"/>
      <c r="E92" s="60"/>
      <c r="F92" s="60"/>
      <c r="G92" s="60"/>
    </row>
    <row r="93" spans="3:7" ht="15" hidden="1" customHeight="1" x14ac:dyDescent="0.25">
      <c r="C93" s="60"/>
      <c r="D93" s="61"/>
      <c r="E93" s="60"/>
      <c r="F93" s="60"/>
      <c r="G93" s="60"/>
    </row>
    <row r="94" spans="3:7" ht="15" hidden="1" customHeight="1" x14ac:dyDescent="0.25">
      <c r="C94" s="60"/>
      <c r="D94" s="61"/>
      <c r="E94" s="60"/>
      <c r="F94" s="60"/>
      <c r="G94" s="60"/>
    </row>
    <row r="95" spans="3:7" ht="15" hidden="1" customHeight="1" x14ac:dyDescent="0.25">
      <c r="C95" s="60"/>
      <c r="D95" s="61"/>
      <c r="E95" s="60"/>
      <c r="F95" s="60"/>
      <c r="G95" s="60"/>
    </row>
    <row r="96" spans="3:7" ht="15" hidden="1" customHeight="1" x14ac:dyDescent="0.25">
      <c r="C96" s="60"/>
      <c r="D96" s="61"/>
      <c r="E96" s="60"/>
      <c r="F96" s="60"/>
      <c r="G96" s="60"/>
    </row>
    <row r="97" spans="3:7" ht="15" hidden="1" customHeight="1" x14ac:dyDescent="0.25">
      <c r="C97" s="60"/>
      <c r="D97" s="61"/>
      <c r="E97" s="60"/>
      <c r="F97" s="60"/>
      <c r="G97" s="60"/>
    </row>
    <row r="98" spans="3:7" ht="15" hidden="1" customHeight="1" x14ac:dyDescent="0.25">
      <c r="C98" s="60"/>
      <c r="D98" s="61"/>
      <c r="E98" s="60"/>
      <c r="F98" s="60"/>
      <c r="G98" s="60"/>
    </row>
    <row r="99" spans="3:7" ht="15" hidden="1" customHeight="1" x14ac:dyDescent="0.25">
      <c r="C99" s="60"/>
      <c r="D99" s="61"/>
      <c r="E99" s="60"/>
      <c r="F99" s="60"/>
      <c r="G99" s="60"/>
    </row>
    <row r="100" spans="3:7" ht="15" hidden="1" customHeight="1" x14ac:dyDescent="0.25">
      <c r="C100" s="60"/>
      <c r="D100" s="61"/>
      <c r="E100" s="60"/>
      <c r="F100" s="60"/>
      <c r="G100" s="60"/>
    </row>
    <row r="101" spans="3:7" ht="15" hidden="1" customHeight="1" x14ac:dyDescent="0.25">
      <c r="C101" s="60"/>
      <c r="D101" s="61"/>
      <c r="E101" s="60"/>
      <c r="F101" s="60"/>
      <c r="G101" s="60"/>
    </row>
    <row r="102" spans="3:7" ht="15" hidden="1" customHeight="1" x14ac:dyDescent="0.25">
      <c r="C102" s="60"/>
      <c r="D102" s="61"/>
      <c r="E102" s="60"/>
      <c r="F102" s="60"/>
      <c r="G102" s="60"/>
    </row>
    <row r="103" spans="3:7" ht="15" hidden="1" customHeight="1" x14ac:dyDescent="0.25">
      <c r="C103" s="60"/>
      <c r="D103" s="61"/>
      <c r="E103" s="60"/>
      <c r="F103" s="60"/>
      <c r="G103" s="60"/>
    </row>
    <row r="104" spans="3:7" ht="15" hidden="1" customHeight="1" x14ac:dyDescent="0.25">
      <c r="C104" s="60"/>
      <c r="D104" s="61"/>
      <c r="E104" s="60"/>
      <c r="F104" s="60"/>
      <c r="G104" s="60"/>
    </row>
    <row r="105" spans="3:7" ht="15" hidden="1" customHeight="1" x14ac:dyDescent="0.25">
      <c r="C105" s="60"/>
      <c r="D105" s="61"/>
      <c r="E105" s="60"/>
      <c r="F105" s="60"/>
      <c r="G105" s="60"/>
    </row>
    <row r="106" spans="3:7" ht="15" hidden="1" customHeight="1" x14ac:dyDescent="0.25">
      <c r="C106" s="60"/>
      <c r="D106" s="61"/>
      <c r="E106" s="60"/>
      <c r="F106" s="60"/>
      <c r="G106" s="60"/>
    </row>
    <row r="107" spans="3:7" ht="15" hidden="1" customHeight="1" x14ac:dyDescent="0.25">
      <c r="C107" s="60"/>
      <c r="D107" s="61"/>
      <c r="E107" s="60"/>
      <c r="F107" s="60"/>
      <c r="G107" s="60"/>
    </row>
    <row r="108" spans="3:7" ht="15" hidden="1" customHeight="1" x14ac:dyDescent="0.25">
      <c r="C108" s="60"/>
      <c r="D108" s="61"/>
      <c r="E108" s="60"/>
      <c r="F108" s="60"/>
      <c r="G108" s="60"/>
    </row>
    <row r="109" spans="3:7" ht="15" hidden="1" customHeight="1" x14ac:dyDescent="0.25">
      <c r="C109" s="60"/>
      <c r="D109" s="61"/>
      <c r="E109" s="60"/>
      <c r="F109" s="60"/>
      <c r="G109" s="60"/>
    </row>
    <row r="110" spans="3:7" ht="15" hidden="1" customHeight="1" x14ac:dyDescent="0.25">
      <c r="C110" s="60"/>
      <c r="D110" s="61"/>
      <c r="E110" s="60"/>
      <c r="F110" s="60"/>
      <c r="G110" s="60"/>
    </row>
    <row r="111" spans="3:7" ht="15" hidden="1" customHeight="1" x14ac:dyDescent="0.25">
      <c r="C111" s="60"/>
      <c r="D111" s="61"/>
      <c r="E111" s="60"/>
      <c r="F111" s="60"/>
      <c r="G111" s="60"/>
    </row>
    <row r="112" spans="3:7" ht="15" hidden="1" customHeight="1" x14ac:dyDescent="0.25">
      <c r="C112" s="60"/>
      <c r="D112" s="61"/>
      <c r="E112" s="60"/>
      <c r="F112" s="60"/>
      <c r="G112" s="60"/>
    </row>
    <row r="113" spans="3:7" ht="15" hidden="1" customHeight="1" x14ac:dyDescent="0.25">
      <c r="C113" s="60"/>
      <c r="D113" s="61"/>
      <c r="E113" s="60"/>
      <c r="F113" s="60"/>
      <c r="G113" s="60"/>
    </row>
    <row r="114" spans="3:7" ht="15" hidden="1" customHeight="1" x14ac:dyDescent="0.25">
      <c r="C114" s="60"/>
      <c r="D114" s="61"/>
      <c r="E114" s="60"/>
      <c r="F114" s="60"/>
      <c r="G114" s="60"/>
    </row>
    <row r="115" spans="3:7" ht="15" hidden="1" customHeight="1" x14ac:dyDescent="0.25">
      <c r="C115" s="60"/>
      <c r="D115" s="61"/>
      <c r="E115" s="60"/>
      <c r="F115" s="60"/>
      <c r="G115" s="60"/>
    </row>
    <row r="116" spans="3:7" ht="15" hidden="1" customHeight="1" x14ac:dyDescent="0.25">
      <c r="C116" s="60"/>
      <c r="D116" s="61"/>
      <c r="E116" s="60"/>
      <c r="F116" s="60"/>
      <c r="G116" s="60"/>
    </row>
    <row r="117" spans="3:7" ht="15" hidden="1" customHeight="1" x14ac:dyDescent="0.25">
      <c r="C117" s="60"/>
      <c r="D117" s="61"/>
      <c r="E117" s="60"/>
      <c r="F117" s="60"/>
      <c r="G117" s="60"/>
    </row>
    <row r="118" spans="3:7" ht="15" hidden="1" customHeight="1" x14ac:dyDescent="0.25">
      <c r="C118" s="60"/>
      <c r="D118" s="61"/>
      <c r="E118" s="60"/>
      <c r="F118" s="60"/>
      <c r="G118" s="60"/>
    </row>
    <row r="119" spans="3:7" ht="15" hidden="1" customHeight="1" x14ac:dyDescent="0.25">
      <c r="C119" s="60"/>
      <c r="D119" s="61"/>
      <c r="E119" s="60"/>
      <c r="F119" s="60"/>
      <c r="G119" s="60"/>
    </row>
    <row r="120" spans="3:7" ht="15" hidden="1" customHeight="1" x14ac:dyDescent="0.25">
      <c r="C120" s="60"/>
      <c r="D120" s="61"/>
      <c r="E120" s="60"/>
      <c r="F120" s="60"/>
      <c r="G120" s="60"/>
    </row>
    <row r="121" spans="3:7" ht="15" hidden="1" customHeight="1" x14ac:dyDescent="0.25">
      <c r="C121" s="60"/>
      <c r="D121" s="61"/>
      <c r="E121" s="60"/>
      <c r="F121" s="60"/>
      <c r="G121" s="60"/>
    </row>
    <row r="122" spans="3:7" ht="15" hidden="1" customHeight="1" x14ac:dyDescent="0.25">
      <c r="C122" s="60"/>
      <c r="D122" s="61"/>
      <c r="E122" s="60"/>
      <c r="F122" s="60"/>
      <c r="G122" s="60"/>
    </row>
    <row r="123" spans="3:7" ht="15" hidden="1" customHeight="1" x14ac:dyDescent="0.25">
      <c r="C123" s="60"/>
      <c r="D123" s="61"/>
      <c r="E123" s="60"/>
      <c r="F123" s="60"/>
      <c r="G123" s="60"/>
    </row>
    <row r="124" spans="3:7" ht="15" hidden="1" customHeight="1" x14ac:dyDescent="0.25">
      <c r="C124" s="60"/>
      <c r="D124" s="61"/>
      <c r="E124" s="60"/>
      <c r="F124" s="60"/>
      <c r="G124" s="60"/>
    </row>
    <row r="125" spans="3:7" ht="15" hidden="1" customHeight="1" x14ac:dyDescent="0.25">
      <c r="C125" s="60"/>
      <c r="D125" s="61"/>
      <c r="E125" s="60"/>
      <c r="F125" s="60"/>
      <c r="G125" s="60"/>
    </row>
    <row r="126" spans="3:7" ht="15" hidden="1" customHeight="1" x14ac:dyDescent="0.25">
      <c r="C126" s="60"/>
      <c r="D126" s="61"/>
      <c r="E126" s="60"/>
      <c r="F126" s="60"/>
      <c r="G126" s="60"/>
    </row>
    <row r="127" spans="3:7" ht="15" hidden="1" customHeight="1" x14ac:dyDescent="0.25">
      <c r="C127" s="60"/>
      <c r="D127" s="61"/>
      <c r="E127" s="60"/>
      <c r="F127" s="60"/>
      <c r="G127" s="60"/>
    </row>
    <row r="128" spans="3:7" ht="15" hidden="1" customHeight="1" x14ac:dyDescent="0.25">
      <c r="C128" s="60"/>
      <c r="D128" s="61"/>
      <c r="E128" s="60"/>
      <c r="F128" s="60"/>
      <c r="G128" s="60"/>
    </row>
    <row r="129" spans="3:7" ht="15" hidden="1" customHeight="1" x14ac:dyDescent="0.25">
      <c r="C129" s="60"/>
      <c r="D129" s="61"/>
      <c r="E129" s="60"/>
      <c r="F129" s="60"/>
      <c r="G129" s="60"/>
    </row>
    <row r="130" spans="3:7" ht="15" hidden="1" customHeight="1" x14ac:dyDescent="0.25">
      <c r="C130" s="60"/>
      <c r="D130" s="61"/>
      <c r="E130" s="60"/>
      <c r="F130" s="60"/>
      <c r="G130" s="60"/>
    </row>
    <row r="131" spans="3:7" ht="15" hidden="1" customHeight="1" x14ac:dyDescent="0.25">
      <c r="C131" s="60"/>
      <c r="D131" s="61"/>
      <c r="E131" s="60"/>
      <c r="F131" s="60"/>
      <c r="G131" s="60"/>
    </row>
    <row r="132" spans="3:7" ht="15" hidden="1" customHeight="1" x14ac:dyDescent="0.25">
      <c r="C132" s="60"/>
      <c r="D132" s="61"/>
      <c r="E132" s="60"/>
      <c r="F132" s="60"/>
      <c r="G132" s="60"/>
    </row>
    <row r="133" spans="3:7" ht="15" hidden="1" customHeight="1" x14ac:dyDescent="0.25">
      <c r="C133" s="60"/>
      <c r="D133" s="61"/>
      <c r="E133" s="60"/>
      <c r="F133" s="60"/>
      <c r="G133" s="60"/>
    </row>
    <row r="134" spans="3:7" ht="15" hidden="1" customHeight="1" x14ac:dyDescent="0.25">
      <c r="C134" s="60"/>
      <c r="D134" s="61"/>
      <c r="E134" s="60"/>
      <c r="F134" s="60"/>
      <c r="G134" s="60"/>
    </row>
    <row r="135" spans="3:7" ht="15" hidden="1" customHeight="1" x14ac:dyDescent="0.25">
      <c r="C135" s="60"/>
      <c r="D135" s="61"/>
      <c r="E135" s="60"/>
      <c r="F135" s="60"/>
      <c r="G135" s="60"/>
    </row>
    <row r="136" spans="3:7" ht="15" hidden="1" customHeight="1" x14ac:dyDescent="0.25">
      <c r="C136" s="60"/>
      <c r="D136" s="61"/>
      <c r="E136" s="60"/>
      <c r="F136" s="60"/>
      <c r="G136" s="60"/>
    </row>
    <row r="137" spans="3:7" ht="15" hidden="1" customHeight="1" x14ac:dyDescent="0.25">
      <c r="C137" s="60"/>
      <c r="D137" s="61"/>
      <c r="E137" s="60"/>
      <c r="F137" s="60"/>
      <c r="G137" s="60"/>
    </row>
    <row r="138" spans="3:7" ht="15" hidden="1" customHeight="1" x14ac:dyDescent="0.25">
      <c r="C138" s="60"/>
      <c r="D138" s="61"/>
      <c r="E138" s="60"/>
      <c r="F138" s="60"/>
      <c r="G138" s="60"/>
    </row>
    <row r="139" spans="3:7" ht="15" hidden="1" customHeight="1" x14ac:dyDescent="0.25">
      <c r="C139" s="60"/>
      <c r="D139" s="61"/>
      <c r="E139" s="60"/>
      <c r="F139" s="60"/>
      <c r="G139" s="60"/>
    </row>
    <row r="140" spans="3:7" ht="15" hidden="1" customHeight="1" x14ac:dyDescent="0.25">
      <c r="C140" s="60"/>
      <c r="D140" s="61"/>
      <c r="E140" s="60"/>
      <c r="F140" s="60"/>
      <c r="G140" s="60"/>
    </row>
    <row r="141" spans="3:7" ht="15" hidden="1" customHeight="1" x14ac:dyDescent="0.25">
      <c r="C141" s="60"/>
      <c r="D141" s="61"/>
      <c r="E141" s="60"/>
      <c r="F141" s="60"/>
      <c r="G141" s="60"/>
    </row>
    <row r="142" spans="3:7" ht="15" hidden="1" customHeight="1" x14ac:dyDescent="0.25">
      <c r="C142" s="60"/>
      <c r="D142" s="61"/>
      <c r="E142" s="60"/>
      <c r="F142" s="60"/>
      <c r="G142" s="60"/>
    </row>
    <row r="143" spans="3:7" ht="15" hidden="1" customHeight="1" x14ac:dyDescent="0.25">
      <c r="C143" s="60"/>
      <c r="D143" s="61"/>
      <c r="E143" s="60"/>
      <c r="F143" s="60"/>
      <c r="G143" s="60"/>
    </row>
    <row r="144" spans="3:7" ht="15" hidden="1" customHeight="1" x14ac:dyDescent="0.25">
      <c r="C144" s="60"/>
      <c r="D144" s="61"/>
      <c r="E144" s="60"/>
      <c r="F144" s="60"/>
      <c r="G144" s="60"/>
    </row>
    <row r="145" spans="3:7" ht="15" hidden="1" customHeight="1" x14ac:dyDescent="0.25">
      <c r="C145" s="60"/>
      <c r="D145" s="61"/>
      <c r="E145" s="60"/>
      <c r="F145" s="60"/>
      <c r="G145" s="60"/>
    </row>
    <row r="146" spans="3:7" ht="15" hidden="1" customHeight="1" x14ac:dyDescent="0.25">
      <c r="C146" s="60"/>
      <c r="D146" s="61"/>
      <c r="E146" s="60"/>
      <c r="F146" s="60"/>
      <c r="G146" s="60"/>
    </row>
    <row r="147" spans="3:7" ht="15" hidden="1" customHeight="1" x14ac:dyDescent="0.25">
      <c r="C147" s="60"/>
      <c r="D147" s="61"/>
      <c r="E147" s="60"/>
      <c r="F147" s="60"/>
      <c r="G147" s="60"/>
    </row>
    <row r="148" spans="3:7" ht="15" hidden="1" customHeight="1" x14ac:dyDescent="0.25">
      <c r="C148" s="60"/>
      <c r="D148" s="61"/>
      <c r="E148" s="60"/>
      <c r="F148" s="60"/>
      <c r="G148" s="60"/>
    </row>
    <row r="149" spans="3:7" ht="15" hidden="1" customHeight="1" x14ac:dyDescent="0.25">
      <c r="C149" s="60"/>
      <c r="D149" s="61"/>
      <c r="E149" s="60"/>
      <c r="F149" s="60"/>
      <c r="G149" s="60"/>
    </row>
    <row r="150" spans="3:7" ht="15" hidden="1" customHeight="1" x14ac:dyDescent="0.25">
      <c r="C150" s="60"/>
      <c r="D150" s="61"/>
      <c r="E150" s="60"/>
      <c r="F150" s="60"/>
      <c r="G150" s="60"/>
    </row>
    <row r="151" spans="3:7" ht="15" hidden="1" customHeight="1" x14ac:dyDescent="0.25">
      <c r="C151" s="60"/>
      <c r="D151" s="61"/>
      <c r="E151" s="60"/>
      <c r="F151" s="60"/>
      <c r="G151" s="60"/>
    </row>
    <row r="152" spans="3:7" ht="15" hidden="1" customHeight="1" x14ac:dyDescent="0.25">
      <c r="C152" s="60"/>
      <c r="D152" s="61"/>
      <c r="E152" s="60"/>
      <c r="F152" s="60"/>
      <c r="G152" s="60"/>
    </row>
    <row r="153" spans="3:7" ht="15" hidden="1" customHeight="1" x14ac:dyDescent="0.25">
      <c r="C153" s="60"/>
      <c r="D153" s="61"/>
      <c r="E153" s="60"/>
      <c r="F153" s="60"/>
      <c r="G153" s="60"/>
    </row>
    <row r="154" spans="3:7" ht="15" hidden="1" customHeight="1" x14ac:dyDescent="0.25">
      <c r="C154" s="60"/>
      <c r="D154" s="61"/>
      <c r="E154" s="60"/>
      <c r="F154" s="60"/>
      <c r="G154" s="60"/>
    </row>
    <row r="155" spans="3:7" ht="15" hidden="1" customHeight="1" x14ac:dyDescent="0.25">
      <c r="C155" s="60"/>
      <c r="D155" s="61"/>
      <c r="E155" s="60"/>
      <c r="F155" s="60"/>
      <c r="G155" s="60"/>
    </row>
    <row r="156" spans="3:7" ht="15" hidden="1" customHeight="1" x14ac:dyDescent="0.25">
      <c r="C156" s="60"/>
      <c r="D156" s="61"/>
      <c r="E156" s="60"/>
      <c r="F156" s="60"/>
      <c r="G156" s="60"/>
    </row>
    <row r="157" spans="3:7" ht="15" hidden="1" customHeight="1" x14ac:dyDescent="0.25">
      <c r="C157" s="60"/>
      <c r="D157" s="61"/>
      <c r="E157" s="60"/>
      <c r="F157" s="60"/>
      <c r="G157" s="60"/>
    </row>
    <row r="158" spans="3:7" ht="15" hidden="1" customHeight="1" x14ac:dyDescent="0.25">
      <c r="C158" s="60"/>
      <c r="D158" s="61"/>
      <c r="E158" s="60"/>
      <c r="F158" s="60"/>
      <c r="G158" s="60"/>
    </row>
    <row r="159" spans="3:7" ht="15" hidden="1" customHeight="1" x14ac:dyDescent="0.25">
      <c r="C159" s="60"/>
      <c r="D159" s="61"/>
      <c r="E159" s="60"/>
      <c r="F159" s="60"/>
      <c r="G159" s="60"/>
    </row>
    <row r="160" spans="3:7" ht="15" hidden="1" customHeight="1" x14ac:dyDescent="0.25">
      <c r="C160" s="60"/>
      <c r="D160" s="61"/>
      <c r="E160" s="60"/>
      <c r="F160" s="60"/>
      <c r="G160" s="60"/>
    </row>
    <row r="161" spans="3:7" ht="15" hidden="1" customHeight="1" x14ac:dyDescent="0.25">
      <c r="C161" s="60"/>
      <c r="D161" s="61"/>
      <c r="E161" s="60"/>
      <c r="F161" s="60"/>
      <c r="G161" s="60"/>
    </row>
    <row r="162" spans="3:7" ht="15" hidden="1" customHeight="1" x14ac:dyDescent="0.25">
      <c r="C162" s="60"/>
      <c r="D162" s="61"/>
      <c r="E162" s="60"/>
      <c r="F162" s="60"/>
      <c r="G162" s="60"/>
    </row>
    <row r="163" spans="3:7" ht="15" hidden="1" customHeight="1" x14ac:dyDescent="0.25">
      <c r="C163" s="60"/>
      <c r="D163" s="61"/>
      <c r="E163" s="60"/>
      <c r="F163" s="60"/>
      <c r="G163" s="60"/>
    </row>
    <row r="164" spans="3:7" ht="15" hidden="1" customHeight="1" x14ac:dyDescent="0.25">
      <c r="C164" s="60"/>
      <c r="D164" s="61"/>
      <c r="E164" s="60"/>
      <c r="F164" s="60"/>
      <c r="G164" s="60"/>
    </row>
    <row r="165" spans="3:7" ht="15" hidden="1" customHeight="1" x14ac:dyDescent="0.25">
      <c r="C165" s="60"/>
      <c r="D165" s="61"/>
      <c r="E165" s="60"/>
      <c r="F165" s="60"/>
      <c r="G165" s="60"/>
    </row>
    <row r="166" spans="3:7" ht="15" hidden="1" customHeight="1" x14ac:dyDescent="0.25">
      <c r="C166" s="60"/>
      <c r="D166" s="61"/>
      <c r="E166" s="60"/>
      <c r="F166" s="60"/>
      <c r="G166" s="60"/>
    </row>
    <row r="167" spans="3:7" ht="15" hidden="1" customHeight="1" x14ac:dyDescent="0.25">
      <c r="C167" s="60"/>
      <c r="D167" s="61"/>
      <c r="E167" s="60"/>
      <c r="F167" s="60"/>
      <c r="G167" s="60"/>
    </row>
    <row r="168" spans="3:7" ht="15" hidden="1" customHeight="1" x14ac:dyDescent="0.25">
      <c r="C168" s="60"/>
      <c r="D168" s="61"/>
      <c r="E168" s="60"/>
      <c r="F168" s="60"/>
      <c r="G168" s="60"/>
    </row>
    <row r="169" spans="3:7" ht="15" hidden="1" customHeight="1" x14ac:dyDescent="0.25">
      <c r="C169" s="60"/>
      <c r="D169" s="61"/>
      <c r="E169" s="60"/>
      <c r="F169" s="60"/>
      <c r="G169" s="60"/>
    </row>
    <row r="170" spans="3:7" ht="15" hidden="1" customHeight="1" x14ac:dyDescent="0.25">
      <c r="C170" s="60"/>
      <c r="D170" s="61"/>
      <c r="E170" s="60"/>
      <c r="F170" s="60"/>
      <c r="G170" s="60"/>
    </row>
    <row r="171" spans="3:7" ht="15" hidden="1" customHeight="1" x14ac:dyDescent="0.25">
      <c r="C171" s="60"/>
      <c r="D171" s="61"/>
      <c r="E171" s="60"/>
      <c r="F171" s="60"/>
      <c r="G171" s="60"/>
    </row>
    <row r="172" spans="3:7" ht="15" hidden="1" customHeight="1" x14ac:dyDescent="0.25">
      <c r="C172" s="60"/>
      <c r="D172" s="61"/>
      <c r="E172" s="60"/>
      <c r="F172" s="60"/>
      <c r="G172" s="60"/>
    </row>
    <row r="173" spans="3:7" ht="15" hidden="1" customHeight="1" x14ac:dyDescent="0.25">
      <c r="C173" s="60"/>
      <c r="D173" s="61"/>
      <c r="E173" s="60"/>
      <c r="F173" s="60"/>
      <c r="G173" s="60"/>
    </row>
    <row r="174" spans="3:7" ht="15" hidden="1" customHeight="1" x14ac:dyDescent="0.25">
      <c r="C174" s="60"/>
      <c r="D174" s="61"/>
      <c r="E174" s="60"/>
      <c r="F174" s="60"/>
      <c r="G174" s="60"/>
    </row>
    <row r="175" spans="3:7" ht="15" hidden="1" customHeight="1" x14ac:dyDescent="0.25"/>
    <row r="176" spans="3:7"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spans="3:7" ht="15" hidden="1" customHeight="1" x14ac:dyDescent="0.25"/>
    <row r="210" spans="3:7" ht="15" hidden="1" customHeight="1" x14ac:dyDescent="0.25"/>
    <row r="211" spans="3:7" ht="15" hidden="1" customHeight="1" x14ac:dyDescent="0.25"/>
    <row r="212" spans="3:7" ht="15" hidden="1" customHeight="1" x14ac:dyDescent="0.25"/>
    <row r="213" spans="3:7" ht="15" hidden="1" customHeight="1" x14ac:dyDescent="0.25">
      <c r="C213" s="63"/>
      <c r="D213" s="64"/>
      <c r="E213" s="63"/>
      <c r="F213" s="63"/>
      <c r="G213" s="63"/>
    </row>
    <row r="214" spans="3:7" ht="15" hidden="1" customHeight="1" x14ac:dyDescent="0.25"/>
    <row r="215" spans="3:7" ht="15" hidden="1" customHeight="1" x14ac:dyDescent="0.25"/>
    <row r="216" spans="3:7" ht="15" hidden="1" customHeight="1" x14ac:dyDescent="0.25"/>
    <row r="217" spans="3:7" ht="15" hidden="1" customHeight="1" x14ac:dyDescent="0.25"/>
    <row r="218" spans="3:7" ht="15" hidden="1" customHeight="1" x14ac:dyDescent="0.25"/>
    <row r="219" spans="3:7" ht="15" hidden="1" customHeight="1" x14ac:dyDescent="0.25"/>
    <row r="220" spans="3:7" ht="15" hidden="1" customHeight="1" x14ac:dyDescent="0.25"/>
    <row r="221" spans="3:7" ht="15" hidden="1" customHeight="1" x14ac:dyDescent="0.25"/>
    <row r="222" spans="3:7" ht="15" hidden="1" customHeight="1" x14ac:dyDescent="0.25"/>
    <row r="223" spans="3:7" ht="15" hidden="1" customHeight="1" x14ac:dyDescent="0.25"/>
    <row r="224" spans="3:7"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2.5" hidden="1" x14ac:dyDescent="0.25"/>
    <row r="1021" ht="12.5" hidden="1" x14ac:dyDescent="0.25"/>
    <row r="1022" ht="12.5" hidden="1" x14ac:dyDescent="0.25"/>
    <row r="1023" ht="12.75" customHeight="1" x14ac:dyDescent="0.25"/>
  </sheetData>
  <sheetProtection algorithmName="SHA-512" hashValue="LUC3bBTxS1n5Oao08hVV6m1gtJdj5DpO+TzK9B3uRjMCRMeXrFHkUGSr52xH7OOD6bqnfeQWHJKSubHidQWz9A==" saltValue="3EvG668kUj1X9DSf1UiL6Q==" spinCount="100000" sheet="1" objects="1" scenarios="1"/>
  <mergeCells count="4">
    <mergeCell ref="B1:G1"/>
    <mergeCell ref="B3:G3"/>
    <mergeCell ref="D7:G7"/>
    <mergeCell ref="J1:P2"/>
  </mergeCells>
  <conditionalFormatting sqref="G62">
    <cfRule type="cellIs" dxfId="12" priority="5" stopIfTrue="1" operator="greaterThanOrEqual">
      <formula>0</formula>
    </cfRule>
  </conditionalFormatting>
  <conditionalFormatting sqref="J1 I2:I65536 P8:P65536 J9:P14 J4 J15:O65536 D8:G65536 B6:B65536 C10:C65536 O5:P8 H1:H1048576 Q1:IV1048576 B1:B4 D1:G6 C1:C8">
    <cfRule type="containsErrors" dxfId="11" priority="6" stopIfTrue="1">
      <formula>ISERROR(B1)</formula>
    </cfRule>
  </conditionalFormatting>
  <conditionalFormatting sqref="C9">
    <cfRule type="containsErrors" dxfId="10" priority="2" stopIfTrue="1">
      <formula>ISERROR(C9)</formula>
    </cfRule>
  </conditionalFormatting>
  <conditionalFormatting sqref="K6:N8 J5:J8">
    <cfRule type="containsErrors" dxfId="9" priority="1" stopIfTrue="1">
      <formula>ISERROR(J5)</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ignoredErrors>
    <ignoredError sqref="E30:E45 E47:E60" formula="1"/>
    <ignoredError sqref="D12:D45 F12:F45 D47:D61 F47:F61"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6"/>
  <sheetViews>
    <sheetView showZeros="0" zoomScaleNormal="100" workbookViewId="0">
      <pane ySplit="8" topLeftCell="A9" activePane="bottomLeft" state="frozen"/>
      <selection pane="bottomLeft" activeCell="D5" sqref="D5"/>
    </sheetView>
  </sheetViews>
  <sheetFormatPr defaultColWidth="0" defaultRowHeight="12.75" customHeight="1" zeroHeight="1" x14ac:dyDescent="0.25"/>
  <cols>
    <col min="1" max="1" width="12.26953125" style="31" customWidth="1"/>
    <col min="2" max="2" width="33.26953125" style="14" customWidth="1"/>
    <col min="3" max="3" width="10.81640625" style="14" customWidth="1"/>
    <col min="4" max="4" width="30.26953125" style="14" customWidth="1"/>
    <col min="5" max="11" width="10.81640625" style="14" customWidth="1"/>
    <col min="12" max="19" width="0" style="14" hidden="1" customWidth="1"/>
    <col min="20" max="16384" width="10.81640625" style="14" hidden="1"/>
  </cols>
  <sheetData>
    <row r="1" spans="1:12" ht="33.75" customHeight="1" x14ac:dyDescent="0.25">
      <c r="A1" s="84" t="s">
        <v>14</v>
      </c>
      <c r="B1" s="85"/>
      <c r="C1" s="34"/>
      <c r="D1" s="15"/>
      <c r="E1" s="83" t="s">
        <v>26</v>
      </c>
      <c r="F1" s="83"/>
      <c r="G1" s="83"/>
      <c r="H1" s="83"/>
      <c r="I1" s="83"/>
      <c r="J1" s="83"/>
      <c r="K1" s="83"/>
      <c r="L1" s="83"/>
    </row>
    <row r="2" spans="1:12" ht="13" x14ac:dyDescent="0.3">
      <c r="A2" s="19"/>
      <c r="B2" s="66"/>
      <c r="C2" s="34"/>
      <c r="D2" s="18"/>
      <c r="E2" s="83"/>
      <c r="F2" s="83"/>
      <c r="G2" s="83"/>
      <c r="H2" s="83"/>
      <c r="I2" s="83"/>
      <c r="J2" s="83"/>
      <c r="K2" s="83"/>
      <c r="L2" s="83"/>
    </row>
    <row r="3" spans="1:12" ht="12.5" x14ac:dyDescent="0.25">
      <c r="A3" s="37" t="s">
        <v>6</v>
      </c>
      <c r="B3" s="37"/>
      <c r="C3" s="34"/>
      <c r="D3" s="18"/>
      <c r="E3" s="20"/>
      <c r="F3" s="20"/>
      <c r="G3" s="20"/>
      <c r="H3" s="20"/>
      <c r="I3" s="20"/>
      <c r="J3" s="20"/>
      <c r="K3" s="20"/>
      <c r="L3" s="20"/>
    </row>
    <row r="4" spans="1:12" ht="13" x14ac:dyDescent="0.3">
      <c r="A4" s="19" t="s">
        <v>5</v>
      </c>
      <c r="B4" s="17"/>
      <c r="C4" s="34"/>
      <c r="D4" s="18"/>
      <c r="E4" s="5"/>
      <c r="F4" s="21"/>
      <c r="G4" s="21"/>
      <c r="H4" s="21"/>
      <c r="I4" s="21"/>
      <c r="J4" s="21"/>
      <c r="K4" s="21"/>
      <c r="L4" s="21"/>
    </row>
    <row r="5" spans="1:12" ht="12.75" customHeight="1" x14ac:dyDescent="0.25">
      <c r="A5" s="43"/>
      <c r="B5" s="43"/>
      <c r="C5" s="34"/>
      <c r="D5" s="18"/>
      <c r="E5" s="76"/>
      <c r="F5" s="21"/>
      <c r="G5" s="21"/>
      <c r="H5" s="21"/>
      <c r="I5" s="21"/>
      <c r="J5" s="18"/>
      <c r="K5" s="18"/>
      <c r="L5" s="18"/>
    </row>
    <row r="6" spans="1:12" ht="12.5" x14ac:dyDescent="0.25">
      <c r="A6" s="43"/>
      <c r="B6" s="69"/>
      <c r="C6" s="34"/>
      <c r="D6" s="18"/>
      <c r="E6" s="76"/>
      <c r="F6" s="18"/>
      <c r="G6" s="18"/>
      <c r="H6" s="18"/>
      <c r="I6" s="18"/>
      <c r="J6" s="18"/>
      <c r="K6" s="18"/>
      <c r="L6" s="18"/>
    </row>
    <row r="7" spans="1:12" ht="12.5" x14ac:dyDescent="0.25">
      <c r="A7" s="19"/>
      <c r="B7" s="15"/>
      <c r="C7" s="34"/>
      <c r="D7" s="18"/>
      <c r="E7" s="76"/>
      <c r="F7" s="18"/>
      <c r="G7" s="18"/>
      <c r="H7" s="18"/>
      <c r="I7" s="18"/>
      <c r="J7" s="18"/>
      <c r="K7" s="18"/>
      <c r="L7" s="18"/>
    </row>
    <row r="8" spans="1:12" ht="12.75" customHeight="1" x14ac:dyDescent="0.25">
      <c r="A8" s="47" t="s">
        <v>7</v>
      </c>
      <c r="B8" s="68" t="s">
        <v>9</v>
      </c>
      <c r="C8" s="15"/>
      <c r="D8" s="18"/>
      <c r="E8" s="22"/>
      <c r="F8" s="18"/>
      <c r="G8" s="18"/>
      <c r="H8" s="18"/>
      <c r="I8" s="18"/>
      <c r="J8" s="18"/>
      <c r="K8" s="18"/>
      <c r="L8" s="18"/>
    </row>
    <row r="9" spans="1:12" ht="12.75" customHeight="1" x14ac:dyDescent="0.25">
      <c r="A9" s="2">
        <v>2003</v>
      </c>
      <c r="B9" s="1">
        <v>66.835283018867898</v>
      </c>
      <c r="C9" s="15"/>
      <c r="D9" s="15"/>
      <c r="E9" s="15"/>
      <c r="F9" s="15"/>
      <c r="G9" s="15"/>
      <c r="H9" s="15"/>
      <c r="I9" s="15"/>
      <c r="J9" s="15"/>
      <c r="K9" s="15"/>
      <c r="L9" s="15"/>
    </row>
    <row r="10" spans="1:12" ht="12.75" customHeight="1" x14ac:dyDescent="0.25">
      <c r="A10" s="70">
        <v>2004</v>
      </c>
      <c r="B10" s="1">
        <v>74.968269230769209</v>
      </c>
      <c r="C10" s="15"/>
      <c r="D10" s="15"/>
      <c r="E10" s="15"/>
      <c r="F10" s="15"/>
      <c r="G10" s="15"/>
      <c r="H10" s="15"/>
      <c r="I10" s="15"/>
      <c r="J10" s="15"/>
      <c r="K10" s="15"/>
      <c r="L10" s="15"/>
    </row>
    <row r="11" spans="1:12" ht="12.75" customHeight="1" x14ac:dyDescent="0.25">
      <c r="A11" s="70">
        <v>2005</v>
      </c>
      <c r="B11" s="1">
        <v>86.395769230769218</v>
      </c>
      <c r="C11" s="15"/>
      <c r="D11" s="15"/>
      <c r="E11" s="15"/>
      <c r="F11" s="15"/>
      <c r="G11" s="15"/>
      <c r="H11" s="15"/>
      <c r="I11" s="15"/>
      <c r="J11" s="15"/>
      <c r="K11" s="15"/>
      <c r="L11" s="15"/>
    </row>
    <row r="12" spans="1:12" ht="12.75" customHeight="1" x14ac:dyDescent="0.25">
      <c r="A12" s="70">
        <v>2006</v>
      </c>
      <c r="B12" s="1">
        <v>90.836730769230769</v>
      </c>
      <c r="C12" s="15"/>
      <c r="D12" s="15"/>
      <c r="E12" s="15"/>
      <c r="F12" s="15"/>
      <c r="G12" s="15"/>
      <c r="H12" s="15"/>
      <c r="I12" s="15"/>
      <c r="J12" s="15"/>
      <c r="K12" s="15"/>
      <c r="L12" s="15"/>
    </row>
    <row r="13" spans="1:12" ht="12.75" customHeight="1" x14ac:dyDescent="0.25">
      <c r="A13" s="70">
        <v>2007</v>
      </c>
      <c r="B13" s="1">
        <v>92.644528301886808</v>
      </c>
      <c r="C13" s="15"/>
      <c r="D13" s="15"/>
      <c r="E13" s="15"/>
      <c r="F13" s="15"/>
      <c r="G13" s="15"/>
      <c r="H13" s="15"/>
      <c r="I13" s="15"/>
      <c r="J13" s="15"/>
      <c r="K13" s="15"/>
      <c r="L13" s="15"/>
    </row>
    <row r="14" spans="1:12" ht="12.75" customHeight="1" x14ac:dyDescent="0.25">
      <c r="A14" s="70">
        <v>2008</v>
      </c>
      <c r="B14" s="1">
        <v>108.44557692307693</v>
      </c>
      <c r="C14" s="15"/>
      <c r="D14" s="15"/>
      <c r="E14" s="15"/>
      <c r="F14" s="15"/>
      <c r="G14" s="15"/>
      <c r="H14" s="15"/>
      <c r="I14" s="15"/>
      <c r="J14" s="15"/>
      <c r="K14" s="15"/>
      <c r="L14" s="15"/>
    </row>
    <row r="15" spans="1:12" ht="12.75" customHeight="1" x14ac:dyDescent="0.25">
      <c r="A15" s="70">
        <v>2009</v>
      </c>
      <c r="B15" s="1">
        <v>88.912264150943443</v>
      </c>
      <c r="C15" s="15"/>
      <c r="D15" s="15"/>
      <c r="E15" s="15"/>
      <c r="F15" s="15"/>
      <c r="G15" s="15"/>
      <c r="H15" s="15"/>
      <c r="I15" s="15"/>
      <c r="J15" s="15"/>
      <c r="K15" s="15"/>
      <c r="L15" s="15"/>
    </row>
    <row r="16" spans="1:12" ht="12.75" customHeight="1" x14ac:dyDescent="0.25">
      <c r="A16" s="70">
        <v>2010</v>
      </c>
      <c r="B16" s="1">
        <v>102.37269230769228</v>
      </c>
      <c r="C16" s="15"/>
      <c r="D16" s="15"/>
      <c r="E16" s="15"/>
      <c r="F16" s="15"/>
      <c r="G16" s="15"/>
      <c r="H16" s="15"/>
      <c r="I16" s="15"/>
      <c r="J16" s="15"/>
      <c r="K16" s="15"/>
      <c r="L16" s="15"/>
    </row>
    <row r="17" spans="1:12" ht="12.75" customHeight="1" x14ac:dyDescent="0.25">
      <c r="A17" s="2">
        <v>2011</v>
      </c>
      <c r="B17" s="1">
        <v>116.43440000000002</v>
      </c>
      <c r="C17" s="15"/>
      <c r="D17" s="15"/>
      <c r="E17" s="15"/>
      <c r="F17" s="15"/>
      <c r="G17" s="15"/>
      <c r="H17" s="15"/>
      <c r="I17" s="15"/>
      <c r="J17" s="15"/>
      <c r="K17" s="15"/>
      <c r="L17" s="15"/>
    </row>
    <row r="18" spans="1:12" ht="12.75" customHeight="1" x14ac:dyDescent="0.25">
      <c r="A18" s="2">
        <v>2012</v>
      </c>
      <c r="B18" s="1">
        <v>125.64</v>
      </c>
      <c r="C18" s="15"/>
      <c r="D18" s="15"/>
      <c r="E18" s="15"/>
      <c r="F18" s="15"/>
      <c r="G18" s="15"/>
      <c r="H18" s="15"/>
      <c r="I18" s="15"/>
      <c r="J18" s="15"/>
      <c r="K18" s="15"/>
      <c r="L18" s="15"/>
    </row>
    <row r="19" spans="1:12" ht="12.5" x14ac:dyDescent="0.25">
      <c r="A19" s="2">
        <v>2013</v>
      </c>
      <c r="B19" s="1">
        <v>122.67</v>
      </c>
      <c r="C19" s="15"/>
      <c r="D19" s="15"/>
      <c r="E19" s="15"/>
      <c r="F19" s="15"/>
      <c r="G19" s="15"/>
      <c r="H19" s="15"/>
      <c r="I19" s="15"/>
      <c r="J19" s="15"/>
      <c r="K19" s="15"/>
      <c r="L19" s="15"/>
    </row>
    <row r="20" spans="1:12" ht="12.5" x14ac:dyDescent="0.25">
      <c r="A20" s="2">
        <v>2014</v>
      </c>
      <c r="B20" s="1">
        <v>122.01898630136951</v>
      </c>
      <c r="C20" s="15"/>
      <c r="D20" s="15"/>
      <c r="E20" s="15"/>
      <c r="F20" s="15"/>
      <c r="G20" s="15"/>
      <c r="H20" s="15"/>
      <c r="I20" s="15"/>
      <c r="J20" s="15"/>
      <c r="K20" s="15"/>
      <c r="L20" s="15"/>
    </row>
    <row r="21" spans="1:12" ht="15" customHeight="1" x14ac:dyDescent="0.25">
      <c r="A21" s="2">
        <v>2015</v>
      </c>
      <c r="B21" s="1">
        <v>108.56</v>
      </c>
      <c r="C21" s="15"/>
      <c r="D21" s="15"/>
      <c r="E21" s="15"/>
      <c r="F21" s="15"/>
      <c r="G21" s="15"/>
      <c r="H21" s="15"/>
      <c r="I21" s="15"/>
      <c r="J21" s="15"/>
      <c r="K21" s="15"/>
      <c r="L21" s="15"/>
    </row>
    <row r="22" spans="1:12" ht="13.5" customHeight="1" x14ac:dyDescent="0.25">
      <c r="A22" s="2">
        <v>2016</v>
      </c>
      <c r="B22" s="1">
        <v>101.22</v>
      </c>
      <c r="C22" s="15"/>
      <c r="D22" s="15"/>
      <c r="E22" s="15"/>
      <c r="F22" s="15"/>
      <c r="G22" s="15"/>
      <c r="H22" s="15"/>
      <c r="I22" s="15"/>
      <c r="J22" s="15"/>
      <c r="K22" s="15"/>
      <c r="L22" s="15"/>
    </row>
    <row r="23" spans="1:12" ht="14.25" customHeight="1" x14ac:dyDescent="0.3">
      <c r="A23" s="10">
        <v>2017</v>
      </c>
      <c r="B23" s="11">
        <f>AVERAGE(Dagoverzicht!E10:E374)</f>
        <v>108.78657534246581</v>
      </c>
      <c r="C23" s="15"/>
      <c r="D23" s="15"/>
      <c r="E23" s="15"/>
      <c r="F23" s="15"/>
      <c r="G23" s="15"/>
      <c r="H23" s="15"/>
      <c r="I23" s="15"/>
      <c r="J23" s="15"/>
      <c r="K23" s="15"/>
      <c r="L23" s="15"/>
    </row>
    <row r="24" spans="1:12" ht="14.25" customHeight="1" x14ac:dyDescent="0.25">
      <c r="A24" s="19"/>
      <c r="B24" s="23"/>
      <c r="C24" s="15"/>
      <c r="D24" s="15"/>
      <c r="E24" s="15"/>
      <c r="F24" s="15"/>
      <c r="G24" s="15"/>
      <c r="H24" s="15"/>
      <c r="I24" s="15"/>
      <c r="J24" s="15"/>
      <c r="K24" s="15"/>
      <c r="L24" s="15"/>
    </row>
    <row r="25" spans="1:12" ht="14.25" customHeight="1" x14ac:dyDescent="0.25">
      <c r="A25" s="19"/>
      <c r="B25" s="23"/>
      <c r="C25" s="15"/>
      <c r="D25" s="15"/>
      <c r="E25" s="15"/>
      <c r="F25" s="15"/>
      <c r="G25" s="15"/>
      <c r="H25" s="15"/>
      <c r="I25" s="15"/>
      <c r="J25" s="15"/>
      <c r="K25" s="15"/>
      <c r="L25" s="15"/>
    </row>
    <row r="26" spans="1:12" ht="14.25" customHeight="1" x14ac:dyDescent="0.25">
      <c r="A26" s="19"/>
      <c r="B26" s="23"/>
      <c r="C26" s="15"/>
      <c r="D26" s="15"/>
      <c r="E26" s="15"/>
      <c r="F26" s="15"/>
      <c r="G26" s="15"/>
      <c r="H26" s="15"/>
      <c r="I26" s="15"/>
      <c r="J26" s="15"/>
      <c r="K26" s="15"/>
      <c r="L26" s="15"/>
    </row>
    <row r="27" spans="1:12" ht="14.25" customHeight="1" x14ac:dyDescent="0.25">
      <c r="A27" s="19"/>
      <c r="B27" s="23"/>
      <c r="C27" s="15"/>
      <c r="D27" s="15"/>
      <c r="E27" s="15"/>
      <c r="F27" s="15"/>
      <c r="G27" s="15"/>
      <c r="H27" s="15"/>
      <c r="I27" s="15"/>
      <c r="J27" s="15"/>
      <c r="K27" s="15"/>
      <c r="L27" s="15"/>
    </row>
    <row r="28" spans="1:12" ht="14.25" customHeight="1" x14ac:dyDescent="0.25">
      <c r="A28" s="19"/>
      <c r="B28" s="23"/>
      <c r="C28" s="15"/>
      <c r="D28" s="15"/>
      <c r="E28" s="15"/>
      <c r="F28" s="15"/>
      <c r="G28" s="15"/>
      <c r="H28" s="15"/>
      <c r="I28" s="15"/>
      <c r="J28" s="15"/>
      <c r="K28" s="15"/>
      <c r="L28" s="15"/>
    </row>
    <row r="29" spans="1:12" ht="14.25" customHeight="1" x14ac:dyDescent="0.25">
      <c r="A29" s="19"/>
      <c r="B29" s="23"/>
      <c r="C29" s="15"/>
      <c r="D29" s="15"/>
      <c r="E29" s="15"/>
      <c r="F29" s="15"/>
      <c r="G29" s="15"/>
      <c r="H29" s="15"/>
      <c r="I29" s="15"/>
      <c r="J29" s="15"/>
      <c r="K29" s="15"/>
      <c r="L29" s="15"/>
    </row>
    <row r="30" spans="1:12" ht="14.25" customHeight="1" x14ac:dyDescent="0.25">
      <c r="A30" s="19"/>
      <c r="B30" s="23"/>
      <c r="C30" s="15"/>
      <c r="D30" s="15"/>
      <c r="E30" s="15"/>
      <c r="F30" s="15"/>
      <c r="G30" s="15"/>
      <c r="H30" s="15"/>
      <c r="I30" s="15"/>
      <c r="J30" s="15"/>
      <c r="K30" s="15"/>
      <c r="L30" s="15"/>
    </row>
    <row r="31" spans="1:12" ht="14.25" customHeight="1" x14ac:dyDescent="0.25">
      <c r="A31" s="19"/>
      <c r="B31" s="23"/>
      <c r="C31" s="15"/>
      <c r="D31" s="15"/>
      <c r="E31" s="15"/>
      <c r="F31" s="15"/>
      <c r="G31" s="15"/>
      <c r="H31" s="15"/>
      <c r="I31" s="15"/>
      <c r="J31" s="15"/>
      <c r="K31" s="15"/>
      <c r="L31" s="15"/>
    </row>
    <row r="32" spans="1:12" ht="14.25" customHeight="1" x14ac:dyDescent="0.25">
      <c r="A32" s="19"/>
      <c r="B32" s="23"/>
      <c r="C32" s="15"/>
      <c r="D32" s="15"/>
      <c r="E32" s="15"/>
      <c r="F32" s="15"/>
      <c r="G32" s="15"/>
      <c r="H32" s="15"/>
      <c r="I32" s="15"/>
      <c r="J32" s="15"/>
      <c r="K32" s="15"/>
      <c r="L32" s="15"/>
    </row>
    <row r="33" spans="1:12" ht="14.25" customHeight="1" x14ac:dyDescent="0.25">
      <c r="A33" s="19"/>
      <c r="B33" s="23"/>
      <c r="C33" s="15"/>
      <c r="D33" s="15"/>
      <c r="E33" s="15"/>
      <c r="F33" s="15"/>
      <c r="G33" s="15"/>
      <c r="H33" s="15"/>
      <c r="I33" s="15"/>
      <c r="J33" s="15"/>
      <c r="K33" s="15"/>
      <c r="L33" s="15"/>
    </row>
    <row r="34" spans="1:12" ht="14.25" customHeight="1" x14ac:dyDescent="0.25">
      <c r="A34" s="19"/>
      <c r="B34" s="23"/>
      <c r="C34" s="15"/>
      <c r="D34" s="15"/>
      <c r="E34" s="15"/>
      <c r="F34" s="15"/>
      <c r="G34" s="15"/>
      <c r="H34" s="15"/>
      <c r="I34" s="15"/>
      <c r="J34" s="15"/>
      <c r="K34" s="15"/>
      <c r="L34" s="15"/>
    </row>
    <row r="35" spans="1:12" ht="14.25" customHeight="1" x14ac:dyDescent="0.25">
      <c r="A35" s="19"/>
      <c r="B35" s="23"/>
      <c r="C35" s="15"/>
      <c r="D35" s="15"/>
      <c r="E35" s="15"/>
      <c r="F35" s="15"/>
      <c r="G35" s="15"/>
      <c r="H35" s="15"/>
      <c r="I35" s="15"/>
      <c r="J35" s="15"/>
      <c r="K35" s="15"/>
      <c r="L35" s="15"/>
    </row>
    <row r="36" spans="1:12" ht="14.25" customHeight="1" x14ac:dyDescent="0.25">
      <c r="A36" s="19"/>
      <c r="B36" s="23"/>
      <c r="C36" s="15"/>
      <c r="D36" s="15"/>
      <c r="E36" s="15"/>
      <c r="F36" s="15"/>
      <c r="G36" s="15"/>
      <c r="H36" s="15"/>
      <c r="I36" s="15"/>
      <c r="J36" s="15"/>
      <c r="K36" s="15"/>
      <c r="L36" s="15"/>
    </row>
    <row r="37" spans="1:12" ht="14.25" customHeight="1" x14ac:dyDescent="0.25">
      <c r="A37" s="19"/>
      <c r="B37" s="23"/>
      <c r="C37" s="15"/>
      <c r="D37" s="15"/>
      <c r="E37" s="15"/>
      <c r="F37" s="15"/>
      <c r="G37" s="15"/>
      <c r="H37" s="15"/>
      <c r="I37" s="15"/>
      <c r="J37" s="15"/>
      <c r="K37" s="15"/>
      <c r="L37" s="15"/>
    </row>
    <row r="38" spans="1:12" ht="14.25" customHeight="1" x14ac:dyDescent="0.25">
      <c r="A38" s="19"/>
      <c r="B38" s="23"/>
      <c r="C38" s="15"/>
      <c r="D38" s="15"/>
      <c r="E38" s="15"/>
      <c r="F38" s="15"/>
      <c r="G38" s="15"/>
      <c r="H38" s="15"/>
      <c r="I38" s="15"/>
      <c r="J38" s="15"/>
      <c r="K38" s="15"/>
      <c r="L38" s="15"/>
    </row>
    <row r="39" spans="1:12" ht="14.25" customHeight="1" x14ac:dyDescent="0.25">
      <c r="A39" s="19"/>
      <c r="B39" s="23"/>
      <c r="C39" s="15"/>
      <c r="D39" s="15"/>
      <c r="E39" s="15"/>
      <c r="F39" s="15"/>
      <c r="G39" s="15"/>
      <c r="H39" s="15"/>
      <c r="I39" s="15"/>
      <c r="J39" s="15"/>
      <c r="K39" s="15"/>
      <c r="L39" s="15"/>
    </row>
    <row r="40" spans="1:12" ht="14.25" customHeight="1" x14ac:dyDescent="0.25">
      <c r="A40" s="19"/>
      <c r="B40" s="23"/>
      <c r="C40" s="15"/>
      <c r="D40" s="15"/>
      <c r="E40" s="15"/>
      <c r="F40" s="15"/>
      <c r="G40" s="15"/>
      <c r="H40" s="15"/>
      <c r="I40" s="15"/>
      <c r="J40" s="15"/>
      <c r="K40" s="15"/>
      <c r="L40" s="15"/>
    </row>
    <row r="41" spans="1:12" ht="14.25" customHeight="1" x14ac:dyDescent="0.25">
      <c r="A41" s="19"/>
      <c r="B41" s="23"/>
      <c r="C41" s="15"/>
      <c r="D41" s="15"/>
      <c r="E41" s="15"/>
      <c r="F41" s="15"/>
      <c r="G41" s="15"/>
      <c r="H41" s="15"/>
      <c r="I41" s="15"/>
      <c r="J41" s="15"/>
      <c r="K41" s="15"/>
      <c r="L41" s="15"/>
    </row>
    <row r="42" spans="1:12" ht="14.25" customHeight="1" x14ac:dyDescent="0.25">
      <c r="A42" s="19"/>
      <c r="B42" s="23"/>
      <c r="C42" s="15"/>
      <c r="D42" s="15"/>
      <c r="E42" s="15"/>
      <c r="F42" s="15"/>
      <c r="G42" s="15"/>
      <c r="H42" s="15"/>
      <c r="I42" s="15"/>
      <c r="J42" s="15"/>
      <c r="K42" s="15"/>
      <c r="L42" s="15"/>
    </row>
    <row r="43" spans="1:12" ht="14.25" customHeight="1" x14ac:dyDescent="0.25">
      <c r="A43" s="19"/>
      <c r="B43" s="23"/>
      <c r="C43" s="15"/>
      <c r="D43" s="15"/>
      <c r="E43" s="15"/>
      <c r="F43" s="15"/>
      <c r="G43" s="15"/>
      <c r="H43" s="15"/>
      <c r="I43" s="15"/>
      <c r="J43" s="15"/>
      <c r="K43" s="15"/>
      <c r="L43" s="15"/>
    </row>
    <row r="44" spans="1:12" ht="14.25" customHeight="1" x14ac:dyDescent="0.25">
      <c r="A44" s="19"/>
      <c r="B44" s="23"/>
      <c r="C44" s="15"/>
      <c r="D44" s="15"/>
      <c r="E44" s="15"/>
      <c r="F44" s="15"/>
      <c r="G44" s="15"/>
      <c r="H44" s="15"/>
      <c r="I44" s="15"/>
      <c r="J44" s="15"/>
      <c r="K44" s="15"/>
      <c r="L44" s="15"/>
    </row>
    <row r="45" spans="1:12" ht="14.25" customHeight="1" x14ac:dyDescent="0.25">
      <c r="A45" s="19"/>
      <c r="B45" s="23"/>
      <c r="C45" s="15"/>
      <c r="D45" s="15"/>
      <c r="E45" s="15"/>
      <c r="F45" s="15"/>
      <c r="G45" s="15"/>
      <c r="H45" s="15"/>
      <c r="I45" s="15"/>
      <c r="J45" s="15"/>
      <c r="K45" s="15"/>
      <c r="L45" s="15"/>
    </row>
    <row r="46" spans="1:12" ht="14.25" customHeight="1" x14ac:dyDescent="0.25">
      <c r="A46" s="19"/>
      <c r="B46" s="23"/>
      <c r="C46" s="15"/>
      <c r="D46" s="15"/>
      <c r="E46" s="15"/>
      <c r="F46" s="15"/>
      <c r="G46" s="15"/>
      <c r="H46" s="15"/>
      <c r="I46" s="15"/>
      <c r="J46" s="15"/>
      <c r="K46" s="15"/>
      <c r="L46" s="15"/>
    </row>
    <row r="47" spans="1:12" ht="14.25" customHeight="1" x14ac:dyDescent="0.25">
      <c r="A47" s="19"/>
      <c r="B47" s="23"/>
      <c r="C47" s="15"/>
      <c r="D47" s="15"/>
      <c r="E47" s="15"/>
      <c r="F47" s="15"/>
      <c r="G47" s="15"/>
      <c r="H47" s="15"/>
      <c r="I47" s="15"/>
      <c r="J47" s="15"/>
      <c r="K47" s="15"/>
      <c r="L47" s="15"/>
    </row>
    <row r="48" spans="1:12" ht="14.25" customHeight="1" x14ac:dyDescent="0.25">
      <c r="A48" s="19"/>
      <c r="B48" s="23"/>
      <c r="C48" s="15"/>
      <c r="D48" s="15"/>
      <c r="E48" s="15"/>
      <c r="F48" s="15"/>
      <c r="G48" s="15"/>
      <c r="H48" s="15"/>
      <c r="I48" s="15"/>
      <c r="J48" s="15"/>
      <c r="K48" s="15"/>
      <c r="L48" s="15"/>
    </row>
    <row r="49" spans="1:12" ht="14.25" customHeight="1" x14ac:dyDescent="0.25">
      <c r="A49" s="19"/>
      <c r="B49" s="23"/>
      <c r="C49" s="15"/>
      <c r="D49" s="15"/>
      <c r="E49" s="15"/>
      <c r="F49" s="15"/>
      <c r="G49" s="15"/>
      <c r="H49" s="15"/>
      <c r="I49" s="15"/>
      <c r="J49" s="15"/>
      <c r="K49" s="15"/>
      <c r="L49" s="15"/>
    </row>
    <row r="50" spans="1:12" ht="14.25" customHeight="1" x14ac:dyDescent="0.25">
      <c r="A50" s="19"/>
      <c r="B50" s="23"/>
      <c r="C50" s="15"/>
      <c r="D50" s="15"/>
      <c r="E50" s="15"/>
      <c r="F50" s="15"/>
      <c r="G50" s="15"/>
      <c r="H50" s="15"/>
      <c r="I50" s="15"/>
      <c r="J50" s="15"/>
      <c r="K50" s="15"/>
      <c r="L50" s="15"/>
    </row>
    <row r="51" spans="1:12" ht="14.25" customHeight="1" x14ac:dyDescent="0.25">
      <c r="A51" s="19"/>
      <c r="B51" s="23"/>
      <c r="C51" s="15"/>
      <c r="D51" s="15"/>
      <c r="E51" s="15"/>
      <c r="F51" s="15"/>
      <c r="G51" s="15"/>
      <c r="H51" s="15"/>
      <c r="I51" s="15"/>
      <c r="J51" s="15"/>
      <c r="K51" s="15"/>
      <c r="L51" s="15"/>
    </row>
    <row r="52" spans="1:12" ht="14.25" customHeight="1" x14ac:dyDescent="0.25">
      <c r="A52" s="19"/>
      <c r="B52" s="23"/>
      <c r="C52" s="15"/>
      <c r="D52" s="15"/>
      <c r="E52" s="15"/>
      <c r="F52" s="15"/>
      <c r="G52" s="15"/>
      <c r="H52" s="15"/>
      <c r="I52" s="15"/>
      <c r="J52" s="15"/>
      <c r="K52" s="15"/>
      <c r="L52" s="15"/>
    </row>
    <row r="53" spans="1:12" ht="14.25" customHeight="1" x14ac:dyDescent="0.25">
      <c r="A53" s="19"/>
      <c r="B53" s="23"/>
      <c r="C53" s="15"/>
      <c r="D53" s="15"/>
      <c r="E53" s="15"/>
      <c r="F53" s="15"/>
      <c r="G53" s="15"/>
      <c r="H53" s="15"/>
      <c r="I53" s="15"/>
      <c r="J53" s="15"/>
      <c r="K53" s="15"/>
      <c r="L53" s="15"/>
    </row>
    <row r="54" spans="1:12" ht="14.25" customHeight="1" x14ac:dyDescent="0.25">
      <c r="A54" s="19"/>
      <c r="B54" s="23"/>
      <c r="C54" s="15"/>
      <c r="D54" s="15"/>
      <c r="E54" s="15"/>
      <c r="F54" s="15"/>
      <c r="G54" s="15"/>
      <c r="H54" s="15"/>
      <c r="I54" s="15"/>
      <c r="J54" s="15"/>
      <c r="K54" s="15"/>
      <c r="L54" s="15"/>
    </row>
    <row r="55" spans="1:12" ht="14.25" customHeight="1" x14ac:dyDescent="0.25">
      <c r="A55" s="19"/>
      <c r="B55" s="23"/>
      <c r="C55" s="15"/>
      <c r="D55" s="15"/>
      <c r="E55" s="15"/>
      <c r="F55" s="15"/>
      <c r="G55" s="15"/>
      <c r="H55" s="15"/>
      <c r="I55" s="15"/>
      <c r="J55" s="15"/>
      <c r="K55" s="15"/>
      <c r="L55" s="15"/>
    </row>
    <row r="56" spans="1:12" ht="14.25" customHeight="1" x14ac:dyDescent="0.25">
      <c r="A56" s="19"/>
      <c r="B56" s="23"/>
      <c r="C56" s="15"/>
      <c r="D56" s="15"/>
      <c r="E56" s="15"/>
      <c r="F56" s="15"/>
      <c r="G56" s="15"/>
      <c r="H56" s="15"/>
      <c r="I56" s="15"/>
      <c r="J56" s="15"/>
      <c r="K56" s="15"/>
      <c r="L56" s="15"/>
    </row>
    <row r="57" spans="1:12" ht="14.25" customHeight="1" x14ac:dyDescent="0.25">
      <c r="A57" s="19"/>
      <c r="B57" s="23"/>
      <c r="C57" s="15"/>
      <c r="D57" s="15"/>
      <c r="E57" s="15"/>
      <c r="F57" s="15"/>
      <c r="G57" s="15"/>
      <c r="H57" s="15"/>
      <c r="I57" s="15"/>
      <c r="J57" s="15"/>
      <c r="K57" s="15"/>
      <c r="L57" s="15"/>
    </row>
    <row r="58" spans="1:12" ht="14.25" customHeight="1" x14ac:dyDescent="0.25">
      <c r="A58" s="19"/>
      <c r="B58" s="23"/>
      <c r="C58" s="15"/>
      <c r="D58" s="15"/>
      <c r="E58" s="15"/>
      <c r="F58" s="15"/>
      <c r="G58" s="15"/>
      <c r="H58" s="15"/>
      <c r="I58" s="15"/>
      <c r="J58" s="15"/>
      <c r="K58" s="15"/>
      <c r="L58" s="15"/>
    </row>
    <row r="59" spans="1:12" ht="14.25" customHeight="1" x14ac:dyDescent="0.25">
      <c r="A59" s="19"/>
      <c r="B59" s="23"/>
      <c r="C59" s="15"/>
      <c r="D59" s="15"/>
      <c r="E59" s="15"/>
      <c r="F59" s="15"/>
      <c r="G59" s="15"/>
      <c r="H59" s="15"/>
      <c r="I59" s="15"/>
      <c r="J59" s="15"/>
      <c r="K59" s="15"/>
      <c r="L59" s="15"/>
    </row>
    <row r="60" spans="1:12" ht="14.25" customHeight="1" x14ac:dyDescent="0.25">
      <c r="A60" s="19"/>
      <c r="B60" s="23"/>
      <c r="C60" s="15"/>
      <c r="D60" s="15"/>
      <c r="E60" s="15"/>
      <c r="F60" s="15"/>
      <c r="G60" s="15"/>
      <c r="H60" s="15"/>
      <c r="I60" s="15"/>
      <c r="J60" s="15"/>
      <c r="K60" s="15"/>
      <c r="L60" s="15"/>
    </row>
    <row r="61" spans="1:12" ht="14.25" customHeight="1" x14ac:dyDescent="0.25">
      <c r="A61" s="19"/>
      <c r="B61" s="23"/>
      <c r="C61" s="15"/>
      <c r="D61" s="15"/>
      <c r="E61" s="15"/>
      <c r="F61" s="15"/>
      <c r="G61" s="15"/>
      <c r="H61" s="15"/>
      <c r="I61" s="15"/>
      <c r="J61" s="15"/>
      <c r="K61" s="15"/>
      <c r="L61" s="15"/>
    </row>
    <row r="62" spans="1:12" ht="14.25" customHeight="1" x14ac:dyDescent="0.25">
      <c r="A62" s="19"/>
      <c r="B62" s="23"/>
      <c r="C62" s="15"/>
      <c r="D62" s="15"/>
      <c r="E62" s="15"/>
      <c r="F62" s="15"/>
      <c r="G62" s="15"/>
      <c r="H62" s="15"/>
      <c r="I62" s="15"/>
      <c r="J62" s="15"/>
      <c r="K62" s="15"/>
      <c r="L62" s="15"/>
    </row>
    <row r="63" spans="1:12" ht="14.25" customHeight="1" x14ac:dyDescent="0.25">
      <c r="A63" s="19"/>
      <c r="B63" s="23"/>
      <c r="C63" s="15"/>
      <c r="D63" s="15"/>
      <c r="E63" s="15"/>
      <c r="F63" s="15"/>
      <c r="G63" s="15"/>
      <c r="H63" s="15"/>
      <c r="I63" s="15"/>
      <c r="J63" s="15"/>
      <c r="K63" s="15"/>
      <c r="L63" s="15"/>
    </row>
    <row r="64" spans="1:12" ht="14.25" customHeight="1" x14ac:dyDescent="0.25">
      <c r="A64" s="19"/>
      <c r="B64" s="23"/>
      <c r="C64" s="15"/>
      <c r="D64" s="15"/>
      <c r="E64" s="15"/>
      <c r="F64" s="15"/>
      <c r="G64" s="15"/>
      <c r="H64" s="15"/>
      <c r="I64" s="15"/>
      <c r="J64" s="15"/>
      <c r="K64" s="15"/>
      <c r="L64" s="15"/>
    </row>
    <row r="65" spans="1:12" ht="14.25" customHeight="1" x14ac:dyDescent="0.25">
      <c r="A65" s="19"/>
      <c r="B65" s="23"/>
      <c r="C65" s="15"/>
      <c r="D65" s="15"/>
      <c r="E65" s="15"/>
      <c r="F65" s="15"/>
      <c r="G65" s="15"/>
      <c r="H65" s="15"/>
      <c r="I65" s="15"/>
      <c r="J65" s="15"/>
      <c r="K65" s="15"/>
      <c r="L65" s="15"/>
    </row>
    <row r="66" spans="1:12" ht="14.25" customHeight="1" x14ac:dyDescent="0.25">
      <c r="A66" s="19"/>
      <c r="B66" s="23"/>
      <c r="C66" s="15"/>
      <c r="D66" s="15"/>
      <c r="E66" s="15"/>
      <c r="F66" s="15"/>
      <c r="G66" s="15"/>
      <c r="H66" s="15"/>
      <c r="I66" s="15"/>
      <c r="J66" s="15"/>
      <c r="K66" s="15"/>
      <c r="L66" s="15"/>
    </row>
    <row r="67" spans="1:12" ht="14.25" customHeight="1" x14ac:dyDescent="0.25">
      <c r="A67" s="19"/>
      <c r="B67" s="23"/>
      <c r="C67" s="15"/>
      <c r="D67" s="15"/>
      <c r="E67" s="15"/>
      <c r="F67" s="15"/>
      <c r="G67" s="15"/>
      <c r="H67" s="15"/>
      <c r="I67" s="15"/>
      <c r="J67" s="15"/>
      <c r="K67" s="15"/>
      <c r="L67" s="15"/>
    </row>
    <row r="68" spans="1:12" ht="14.25" customHeight="1" x14ac:dyDescent="0.25">
      <c r="A68" s="19"/>
      <c r="B68" s="23"/>
      <c r="C68" s="15"/>
      <c r="D68" s="15"/>
      <c r="E68" s="15"/>
      <c r="F68" s="15"/>
      <c r="G68" s="15"/>
      <c r="H68" s="15"/>
      <c r="I68" s="15"/>
      <c r="J68" s="15"/>
      <c r="K68" s="15"/>
      <c r="L68" s="15"/>
    </row>
    <row r="69" spans="1:12" ht="14.25" customHeight="1" x14ac:dyDescent="0.25">
      <c r="A69" s="19"/>
      <c r="B69" s="23"/>
      <c r="C69" s="15"/>
      <c r="D69" s="15"/>
      <c r="E69" s="15"/>
      <c r="F69" s="15"/>
      <c r="G69" s="15"/>
      <c r="H69" s="15"/>
      <c r="I69" s="15"/>
      <c r="J69" s="15"/>
      <c r="K69" s="15"/>
      <c r="L69" s="15"/>
    </row>
    <row r="70" spans="1:12" ht="14.25" customHeight="1" x14ac:dyDescent="0.25">
      <c r="A70" s="19"/>
      <c r="B70" s="23"/>
      <c r="C70" s="15"/>
      <c r="D70" s="15"/>
      <c r="E70" s="15"/>
      <c r="F70" s="15"/>
      <c r="G70" s="15"/>
      <c r="H70" s="15"/>
      <c r="I70" s="15"/>
      <c r="J70" s="15"/>
      <c r="K70" s="15"/>
      <c r="L70" s="15"/>
    </row>
    <row r="71" spans="1:12" ht="14.25" customHeight="1" x14ac:dyDescent="0.25">
      <c r="A71" s="19"/>
      <c r="B71" s="23"/>
      <c r="C71" s="15"/>
      <c r="D71" s="15"/>
      <c r="E71" s="15"/>
      <c r="F71" s="15"/>
      <c r="G71" s="15"/>
      <c r="H71" s="15"/>
      <c r="I71" s="15"/>
      <c r="J71" s="15"/>
      <c r="K71" s="15"/>
      <c r="L71" s="15"/>
    </row>
    <row r="72" spans="1:12" ht="14.25" customHeight="1" x14ac:dyDescent="0.25">
      <c r="A72" s="19"/>
      <c r="B72" s="23"/>
      <c r="C72" s="15"/>
      <c r="D72" s="15"/>
      <c r="E72" s="15"/>
      <c r="F72" s="15"/>
      <c r="G72" s="15"/>
      <c r="H72" s="15"/>
      <c r="I72" s="15"/>
      <c r="J72" s="15"/>
      <c r="K72" s="15"/>
      <c r="L72" s="15"/>
    </row>
    <row r="73" spans="1:12" ht="14.25" customHeight="1" x14ac:dyDescent="0.25">
      <c r="A73" s="19"/>
      <c r="B73" s="23"/>
      <c r="C73" s="15"/>
      <c r="D73" s="15"/>
      <c r="E73" s="15"/>
      <c r="F73" s="15"/>
      <c r="G73" s="15"/>
      <c r="H73" s="15"/>
      <c r="I73" s="15"/>
      <c r="J73" s="15"/>
      <c r="K73" s="15"/>
      <c r="L73" s="15"/>
    </row>
    <row r="74" spans="1:12" ht="14.25" customHeight="1" x14ac:dyDescent="0.25">
      <c r="A74" s="19"/>
      <c r="B74" s="23"/>
      <c r="C74" s="15"/>
      <c r="D74" s="15"/>
      <c r="E74" s="15"/>
      <c r="F74" s="15"/>
      <c r="G74" s="15"/>
      <c r="H74" s="15"/>
      <c r="I74" s="15"/>
      <c r="J74" s="15"/>
      <c r="K74" s="15"/>
      <c r="L74" s="15"/>
    </row>
    <row r="75" spans="1:12" ht="14.25" customHeight="1" x14ac:dyDescent="0.25">
      <c r="A75" s="19"/>
      <c r="B75" s="23"/>
      <c r="C75" s="15"/>
      <c r="D75" s="15"/>
      <c r="E75" s="15"/>
      <c r="F75" s="15"/>
      <c r="G75" s="15"/>
      <c r="H75" s="15"/>
      <c r="I75" s="15"/>
      <c r="J75" s="15"/>
      <c r="K75" s="15"/>
      <c r="L75" s="15"/>
    </row>
    <row r="76" spans="1:12" ht="14.25" customHeight="1" x14ac:dyDescent="0.25">
      <c r="A76" s="19"/>
      <c r="B76" s="23"/>
      <c r="C76" s="15"/>
      <c r="D76" s="15"/>
      <c r="E76" s="15"/>
      <c r="F76" s="15"/>
      <c r="G76" s="15"/>
      <c r="H76" s="15"/>
      <c r="I76" s="15"/>
      <c r="J76" s="15"/>
      <c r="K76" s="15"/>
      <c r="L76" s="15"/>
    </row>
    <row r="77" spans="1:12" ht="14.25" customHeight="1" x14ac:dyDescent="0.25">
      <c r="A77" s="19"/>
      <c r="B77" s="23"/>
      <c r="C77" s="15"/>
      <c r="D77" s="15"/>
      <c r="E77" s="15"/>
      <c r="F77" s="15"/>
      <c r="G77" s="15"/>
      <c r="H77" s="15"/>
      <c r="I77" s="15"/>
      <c r="J77" s="15"/>
      <c r="K77" s="15"/>
      <c r="L77" s="15"/>
    </row>
    <row r="78" spans="1:12" ht="14.25" customHeight="1" x14ac:dyDescent="0.25">
      <c r="A78" s="19"/>
      <c r="B78" s="23"/>
      <c r="C78" s="15"/>
      <c r="D78" s="15"/>
      <c r="E78" s="15"/>
      <c r="F78" s="15"/>
      <c r="G78" s="15"/>
      <c r="H78" s="15"/>
      <c r="I78" s="15"/>
      <c r="J78" s="15"/>
      <c r="K78" s="15"/>
      <c r="L78" s="15"/>
    </row>
    <row r="79" spans="1:12" ht="14.25" customHeight="1" x14ac:dyDescent="0.25">
      <c r="A79" s="19"/>
      <c r="B79" s="23"/>
      <c r="C79" s="15"/>
      <c r="D79" s="15"/>
      <c r="E79" s="15"/>
      <c r="F79" s="15"/>
      <c r="G79" s="15"/>
      <c r="H79" s="15"/>
      <c r="I79" s="15"/>
      <c r="J79" s="15"/>
      <c r="K79" s="15"/>
      <c r="L79" s="15"/>
    </row>
    <row r="80" spans="1:12" ht="14.25" customHeight="1" x14ac:dyDescent="0.25">
      <c r="A80" s="19"/>
      <c r="B80" s="23"/>
      <c r="C80" s="15"/>
      <c r="D80" s="15"/>
      <c r="E80" s="15"/>
      <c r="F80" s="15"/>
      <c r="G80" s="15"/>
      <c r="H80" s="15"/>
      <c r="I80" s="15"/>
      <c r="J80" s="15"/>
      <c r="K80" s="15"/>
      <c r="L80" s="15"/>
    </row>
    <row r="81" spans="1:12" ht="14.25" customHeight="1" x14ac:dyDescent="0.25">
      <c r="A81" s="19"/>
      <c r="B81" s="23"/>
      <c r="C81" s="15"/>
      <c r="D81" s="15"/>
      <c r="E81" s="15"/>
      <c r="F81" s="15"/>
      <c r="G81" s="15"/>
      <c r="H81" s="15"/>
      <c r="I81" s="15"/>
      <c r="J81" s="15"/>
      <c r="K81" s="15"/>
      <c r="L81" s="15"/>
    </row>
    <row r="82" spans="1:12" ht="14.25" customHeight="1" x14ac:dyDescent="0.25">
      <c r="A82" s="19"/>
      <c r="B82" s="23"/>
      <c r="C82" s="15"/>
      <c r="D82" s="15"/>
      <c r="E82" s="15"/>
      <c r="F82" s="15"/>
      <c r="G82" s="15"/>
      <c r="H82" s="15"/>
      <c r="I82" s="15"/>
      <c r="J82" s="15"/>
      <c r="K82" s="15"/>
      <c r="L82" s="15"/>
    </row>
    <row r="83" spans="1:12" ht="14.25" customHeight="1" x14ac:dyDescent="0.25">
      <c r="A83" s="19"/>
      <c r="B83" s="23"/>
      <c r="C83" s="15"/>
      <c r="D83" s="15"/>
      <c r="E83" s="15"/>
      <c r="F83" s="15"/>
      <c r="G83" s="15"/>
      <c r="H83" s="15"/>
      <c r="I83" s="15"/>
      <c r="J83" s="15"/>
      <c r="K83" s="15"/>
      <c r="L83" s="15"/>
    </row>
    <row r="84" spans="1:12" ht="14.25" customHeight="1" x14ac:dyDescent="0.25">
      <c r="A84" s="19"/>
      <c r="B84" s="23"/>
      <c r="C84" s="15"/>
      <c r="D84" s="15"/>
      <c r="E84" s="15"/>
      <c r="F84" s="15"/>
      <c r="G84" s="15"/>
      <c r="H84" s="15"/>
      <c r="I84" s="15"/>
      <c r="J84" s="15"/>
      <c r="K84" s="15"/>
      <c r="L84" s="15"/>
    </row>
    <row r="85" spans="1:12" ht="14.25" customHeight="1" x14ac:dyDescent="0.25">
      <c r="A85" s="19"/>
      <c r="B85" s="23"/>
      <c r="C85" s="15"/>
      <c r="D85" s="15"/>
      <c r="E85" s="15"/>
      <c r="F85" s="15"/>
      <c r="G85" s="15"/>
      <c r="H85" s="15"/>
      <c r="I85" s="15"/>
      <c r="J85" s="15"/>
      <c r="K85" s="15"/>
      <c r="L85" s="15"/>
    </row>
    <row r="86" spans="1:12" ht="14.25" customHeight="1" x14ac:dyDescent="0.25">
      <c r="A86" s="19"/>
      <c r="B86" s="23"/>
      <c r="C86" s="15"/>
      <c r="D86" s="15"/>
      <c r="E86" s="15"/>
      <c r="F86" s="15"/>
      <c r="G86" s="15"/>
      <c r="H86" s="15"/>
      <c r="I86" s="15"/>
      <c r="J86" s="15"/>
      <c r="K86" s="15"/>
      <c r="L86" s="15"/>
    </row>
    <row r="87" spans="1:12" ht="14.25" customHeight="1" x14ac:dyDescent="0.25">
      <c r="A87" s="19"/>
      <c r="B87" s="23"/>
      <c r="C87" s="15"/>
      <c r="D87" s="15"/>
      <c r="E87" s="15"/>
      <c r="F87" s="15"/>
      <c r="G87" s="15"/>
      <c r="H87" s="15"/>
      <c r="I87" s="15"/>
      <c r="J87" s="15"/>
      <c r="K87" s="15"/>
      <c r="L87" s="15"/>
    </row>
    <row r="88" spans="1:12" ht="14.25" customHeight="1" x14ac:dyDescent="0.25">
      <c r="A88" s="19"/>
      <c r="B88" s="23"/>
      <c r="C88" s="15"/>
      <c r="D88" s="15"/>
      <c r="E88" s="15"/>
      <c r="F88" s="15"/>
      <c r="G88" s="15"/>
      <c r="H88" s="15"/>
      <c r="I88" s="15"/>
      <c r="J88" s="15"/>
      <c r="K88" s="15"/>
      <c r="L88" s="15"/>
    </row>
    <row r="89" spans="1:12" ht="14.25" customHeight="1" x14ac:dyDescent="0.25">
      <c r="A89" s="19"/>
      <c r="B89" s="23"/>
      <c r="C89" s="15"/>
      <c r="D89" s="15"/>
      <c r="E89" s="15"/>
      <c r="F89" s="15"/>
      <c r="G89" s="15"/>
      <c r="H89" s="15"/>
      <c r="I89" s="15"/>
      <c r="J89" s="15"/>
      <c r="K89" s="15"/>
      <c r="L89" s="15"/>
    </row>
    <row r="90" spans="1:12" ht="14.25" customHeight="1" x14ac:dyDescent="0.25">
      <c r="A90" s="19"/>
      <c r="B90" s="23"/>
      <c r="C90" s="15"/>
      <c r="D90" s="15"/>
      <c r="E90" s="15"/>
      <c r="F90" s="15"/>
      <c r="G90" s="15"/>
      <c r="H90" s="15"/>
      <c r="I90" s="15"/>
      <c r="J90" s="15"/>
      <c r="K90" s="15"/>
      <c r="L90" s="15"/>
    </row>
    <row r="91" spans="1:12" ht="14.25" customHeight="1" x14ac:dyDescent="0.25">
      <c r="A91" s="19"/>
      <c r="B91" s="23"/>
      <c r="C91" s="15"/>
      <c r="D91" s="15"/>
      <c r="E91" s="15"/>
      <c r="F91" s="15"/>
      <c r="G91" s="15"/>
      <c r="H91" s="15"/>
      <c r="I91" s="15"/>
      <c r="J91" s="15"/>
      <c r="K91" s="15"/>
      <c r="L91" s="15"/>
    </row>
    <row r="92" spans="1:12" ht="14.25" customHeight="1" x14ac:dyDescent="0.25">
      <c r="A92" s="19"/>
      <c r="B92" s="23"/>
      <c r="C92" s="15"/>
      <c r="D92" s="15"/>
      <c r="E92" s="15"/>
      <c r="F92" s="15"/>
      <c r="G92" s="15"/>
      <c r="H92" s="15"/>
      <c r="I92" s="15"/>
      <c r="J92" s="15"/>
      <c r="K92" s="15"/>
      <c r="L92" s="15"/>
    </row>
    <row r="93" spans="1:12" ht="14.25" customHeight="1" x14ac:dyDescent="0.25">
      <c r="A93" s="19"/>
      <c r="B93" s="23"/>
      <c r="C93" s="15"/>
      <c r="D93" s="15"/>
      <c r="E93" s="15"/>
      <c r="F93" s="15"/>
      <c r="G93" s="15"/>
      <c r="H93" s="15"/>
      <c r="I93" s="15"/>
      <c r="J93" s="15"/>
      <c r="K93" s="15"/>
      <c r="L93" s="15"/>
    </row>
    <row r="94" spans="1:12" ht="14.25" customHeight="1" x14ac:dyDescent="0.25">
      <c r="A94" s="19"/>
      <c r="B94" s="23"/>
      <c r="C94" s="15"/>
      <c r="D94" s="15"/>
      <c r="E94" s="15"/>
      <c r="F94" s="15"/>
      <c r="G94" s="15"/>
      <c r="H94" s="15"/>
      <c r="I94" s="15"/>
      <c r="J94" s="15"/>
      <c r="K94" s="15"/>
      <c r="L94" s="15"/>
    </row>
    <row r="95" spans="1:12" ht="14.25" customHeight="1" x14ac:dyDescent="0.25">
      <c r="A95" s="19"/>
      <c r="B95" s="23"/>
      <c r="C95" s="15"/>
      <c r="D95" s="15"/>
      <c r="E95" s="15"/>
      <c r="F95" s="15"/>
      <c r="G95" s="15"/>
      <c r="H95" s="15"/>
      <c r="I95" s="15"/>
      <c r="J95" s="15"/>
      <c r="K95" s="15"/>
      <c r="L95" s="15"/>
    </row>
    <row r="96" spans="1:12" ht="14.25" customHeight="1" x14ac:dyDescent="0.25">
      <c r="A96" s="19"/>
      <c r="B96" s="23"/>
      <c r="C96" s="15"/>
      <c r="D96" s="15"/>
      <c r="E96" s="15"/>
      <c r="F96" s="15"/>
      <c r="G96" s="15"/>
      <c r="H96" s="15"/>
      <c r="I96" s="15"/>
      <c r="J96" s="15"/>
      <c r="K96" s="15"/>
      <c r="L96" s="15"/>
    </row>
    <row r="97" spans="1:12" ht="14.25" customHeight="1" x14ac:dyDescent="0.25">
      <c r="A97" s="19"/>
      <c r="B97" s="23"/>
      <c r="C97" s="15"/>
      <c r="D97" s="15"/>
      <c r="E97" s="15"/>
      <c r="F97" s="15"/>
      <c r="G97" s="15"/>
      <c r="H97" s="15"/>
      <c r="I97" s="15"/>
      <c r="J97" s="15"/>
      <c r="K97" s="15"/>
      <c r="L97" s="15"/>
    </row>
    <row r="98" spans="1:12" ht="14.25" customHeight="1" x14ac:dyDescent="0.25">
      <c r="A98" s="19"/>
      <c r="B98" s="23"/>
      <c r="C98" s="15"/>
      <c r="D98" s="15"/>
      <c r="E98" s="15"/>
      <c r="F98" s="15"/>
      <c r="G98" s="15"/>
      <c r="H98" s="15"/>
      <c r="I98" s="15"/>
      <c r="J98" s="15"/>
      <c r="K98" s="15"/>
      <c r="L98" s="15"/>
    </row>
    <row r="99" spans="1:12" ht="14.25" customHeight="1" x14ac:dyDescent="0.25">
      <c r="A99" s="19"/>
      <c r="B99" s="23"/>
      <c r="C99" s="15"/>
      <c r="D99" s="15"/>
      <c r="E99" s="15"/>
      <c r="F99" s="15"/>
      <c r="G99" s="15"/>
      <c r="H99" s="15"/>
      <c r="I99" s="15"/>
      <c r="J99" s="15"/>
      <c r="K99" s="15"/>
      <c r="L99" s="15"/>
    </row>
    <row r="100" spans="1:12" ht="14.25" customHeight="1" x14ac:dyDescent="0.25">
      <c r="A100" s="19"/>
      <c r="B100" s="23"/>
      <c r="C100" s="15"/>
      <c r="D100" s="15"/>
      <c r="E100" s="15"/>
      <c r="F100" s="15"/>
      <c r="G100" s="15"/>
      <c r="H100" s="15"/>
      <c r="I100" s="15"/>
      <c r="J100" s="15"/>
      <c r="K100" s="15"/>
      <c r="L100" s="15"/>
    </row>
    <row r="101" spans="1:12" ht="14.25" customHeight="1" x14ac:dyDescent="0.25">
      <c r="A101" s="19"/>
      <c r="B101" s="23"/>
      <c r="C101" s="15"/>
      <c r="D101" s="15"/>
      <c r="E101" s="15"/>
      <c r="F101" s="15"/>
      <c r="G101" s="15"/>
      <c r="H101" s="15"/>
      <c r="I101" s="15"/>
      <c r="J101" s="15"/>
      <c r="K101" s="15"/>
      <c r="L101" s="15"/>
    </row>
    <row r="102" spans="1:12" ht="14.25" customHeight="1" x14ac:dyDescent="0.25">
      <c r="A102" s="19"/>
      <c r="B102" s="23"/>
      <c r="C102" s="15"/>
      <c r="D102" s="15"/>
      <c r="E102" s="15"/>
      <c r="F102" s="15"/>
      <c r="G102" s="15"/>
      <c r="H102" s="15"/>
      <c r="I102" s="15"/>
      <c r="J102" s="15"/>
      <c r="K102" s="15"/>
      <c r="L102" s="15"/>
    </row>
    <row r="103" spans="1:12" ht="14.25" customHeight="1" x14ac:dyDescent="0.25">
      <c r="A103" s="19"/>
      <c r="B103" s="23"/>
      <c r="C103" s="15"/>
      <c r="D103" s="15"/>
      <c r="E103" s="15"/>
      <c r="F103" s="15"/>
      <c r="G103" s="15"/>
      <c r="H103" s="15"/>
      <c r="I103" s="15"/>
      <c r="J103" s="15"/>
      <c r="K103" s="15"/>
      <c r="L103" s="15"/>
    </row>
    <row r="104" spans="1:12" ht="14.25" customHeight="1" x14ac:dyDescent="0.25">
      <c r="A104" s="19"/>
      <c r="B104" s="23"/>
      <c r="C104" s="15"/>
      <c r="D104" s="15"/>
      <c r="E104" s="15"/>
      <c r="F104" s="15"/>
      <c r="G104" s="15"/>
      <c r="H104" s="15"/>
      <c r="I104" s="15"/>
      <c r="J104" s="15"/>
      <c r="K104" s="15"/>
      <c r="L104" s="15"/>
    </row>
    <row r="105" spans="1:12" ht="14.25" customHeight="1" x14ac:dyDescent="0.25">
      <c r="A105" s="19"/>
      <c r="B105" s="23"/>
      <c r="C105" s="15"/>
      <c r="D105" s="15"/>
      <c r="E105" s="15"/>
      <c r="F105" s="15"/>
      <c r="G105" s="15"/>
      <c r="H105" s="15"/>
      <c r="I105" s="15"/>
      <c r="J105" s="15"/>
      <c r="K105" s="15"/>
      <c r="L105" s="15"/>
    </row>
    <row r="106" spans="1:12" ht="14.25" customHeight="1" x14ac:dyDescent="0.25">
      <c r="A106" s="19"/>
      <c r="B106" s="23"/>
      <c r="C106" s="15"/>
      <c r="D106" s="15"/>
      <c r="E106" s="15"/>
      <c r="F106" s="15"/>
      <c r="G106" s="15"/>
      <c r="H106" s="15"/>
      <c r="I106" s="15"/>
      <c r="J106" s="15"/>
      <c r="K106" s="15"/>
      <c r="L106" s="15"/>
    </row>
    <row r="107" spans="1:12" ht="14.25" customHeight="1" x14ac:dyDescent="0.25">
      <c r="A107" s="19"/>
      <c r="B107" s="23"/>
      <c r="C107" s="15"/>
      <c r="D107" s="15"/>
      <c r="E107" s="15"/>
      <c r="F107" s="15"/>
      <c r="G107" s="15"/>
      <c r="H107" s="15"/>
      <c r="I107" s="15"/>
      <c r="J107" s="15"/>
      <c r="K107" s="15"/>
      <c r="L107" s="15"/>
    </row>
    <row r="108" spans="1:12" ht="14.25" customHeight="1" x14ac:dyDescent="0.25">
      <c r="A108" s="19"/>
      <c r="B108" s="23"/>
      <c r="C108" s="15"/>
      <c r="D108" s="15"/>
      <c r="E108" s="15"/>
      <c r="F108" s="15"/>
      <c r="G108" s="15"/>
      <c r="H108" s="15"/>
      <c r="I108" s="15"/>
      <c r="J108" s="15"/>
      <c r="K108" s="15"/>
      <c r="L108" s="15"/>
    </row>
    <row r="109" spans="1:12" ht="14.25" customHeight="1" x14ac:dyDescent="0.25">
      <c r="A109" s="19"/>
      <c r="B109" s="23"/>
      <c r="C109" s="15"/>
      <c r="D109" s="15"/>
      <c r="E109" s="15"/>
      <c r="F109" s="15"/>
      <c r="G109" s="15"/>
      <c r="H109" s="15"/>
      <c r="I109" s="15"/>
      <c r="J109" s="15"/>
      <c r="K109" s="15"/>
      <c r="L109" s="15"/>
    </row>
    <row r="110" spans="1:12" ht="14.25" customHeight="1" x14ac:dyDescent="0.25">
      <c r="A110" s="19"/>
      <c r="B110" s="23"/>
      <c r="C110" s="15"/>
      <c r="D110" s="15"/>
      <c r="E110" s="15"/>
      <c r="F110" s="15"/>
      <c r="G110" s="15"/>
      <c r="H110" s="15"/>
      <c r="I110" s="15"/>
      <c r="J110" s="15"/>
      <c r="K110" s="15"/>
      <c r="L110" s="15"/>
    </row>
    <row r="111" spans="1:12" ht="14.25" customHeight="1" x14ac:dyDescent="0.25">
      <c r="A111" s="19"/>
      <c r="B111" s="23"/>
      <c r="C111" s="15"/>
      <c r="D111" s="15"/>
      <c r="E111" s="15"/>
      <c r="F111" s="15"/>
      <c r="G111" s="15"/>
      <c r="H111" s="15"/>
      <c r="I111" s="15"/>
      <c r="J111" s="15"/>
      <c r="K111" s="15"/>
      <c r="L111" s="15"/>
    </row>
    <row r="112" spans="1:12" ht="14.25" customHeight="1" x14ac:dyDescent="0.25">
      <c r="A112" s="19"/>
      <c r="B112" s="23"/>
      <c r="C112" s="15"/>
      <c r="D112" s="15"/>
      <c r="E112" s="15"/>
      <c r="F112" s="15"/>
      <c r="G112" s="15"/>
      <c r="H112" s="15"/>
      <c r="I112" s="15"/>
      <c r="J112" s="15"/>
      <c r="K112" s="15"/>
      <c r="L112" s="15"/>
    </row>
    <row r="113" spans="1:12" ht="14.25" customHeight="1" x14ac:dyDescent="0.25">
      <c r="A113" s="19"/>
      <c r="B113" s="23"/>
      <c r="C113" s="15"/>
      <c r="D113" s="15"/>
      <c r="E113" s="15"/>
      <c r="F113" s="15"/>
      <c r="G113" s="15"/>
      <c r="H113" s="15"/>
      <c r="I113" s="15"/>
      <c r="J113" s="15"/>
      <c r="K113" s="15"/>
      <c r="L113" s="15"/>
    </row>
    <row r="114" spans="1:12" ht="14.25" customHeight="1" x14ac:dyDescent="0.25">
      <c r="A114" s="19"/>
      <c r="B114" s="23"/>
      <c r="C114" s="15"/>
      <c r="D114" s="15"/>
      <c r="E114" s="15"/>
      <c r="F114" s="15"/>
      <c r="G114" s="15"/>
      <c r="H114" s="15"/>
      <c r="I114" s="15"/>
      <c r="J114" s="15"/>
      <c r="K114" s="15"/>
      <c r="L114" s="15"/>
    </row>
    <row r="115" spans="1:12" ht="14.25" customHeight="1" x14ac:dyDescent="0.25">
      <c r="A115" s="19"/>
      <c r="B115" s="23"/>
      <c r="C115" s="15"/>
      <c r="D115" s="15"/>
      <c r="E115" s="15"/>
      <c r="F115" s="15"/>
      <c r="G115" s="15"/>
      <c r="H115" s="15"/>
      <c r="I115" s="15"/>
      <c r="J115" s="15"/>
      <c r="K115" s="15"/>
      <c r="L115" s="15"/>
    </row>
    <row r="116" spans="1:12" ht="14.25" customHeight="1" x14ac:dyDescent="0.25">
      <c r="A116" s="19"/>
      <c r="B116" s="23"/>
      <c r="C116" s="15"/>
      <c r="D116" s="15"/>
      <c r="E116" s="15"/>
      <c r="F116" s="15"/>
      <c r="G116" s="15"/>
      <c r="H116" s="15"/>
      <c r="I116" s="15"/>
      <c r="J116" s="15"/>
      <c r="K116" s="15"/>
      <c r="L116" s="15"/>
    </row>
    <row r="117" spans="1:12" ht="14.25" customHeight="1" x14ac:dyDescent="0.25">
      <c r="A117" s="19"/>
      <c r="B117" s="23"/>
      <c r="C117" s="15"/>
      <c r="D117" s="15"/>
      <c r="E117" s="15"/>
      <c r="F117" s="15"/>
      <c r="G117" s="15"/>
      <c r="H117" s="15"/>
      <c r="I117" s="15"/>
      <c r="J117" s="15"/>
      <c r="K117" s="15"/>
      <c r="L117" s="15"/>
    </row>
    <row r="118" spans="1:12" ht="14.25" customHeight="1" x14ac:dyDescent="0.25">
      <c r="A118" s="19"/>
      <c r="B118" s="23"/>
      <c r="C118" s="15"/>
      <c r="D118" s="15"/>
      <c r="E118" s="15"/>
      <c r="F118" s="15"/>
      <c r="G118" s="15"/>
      <c r="H118" s="15"/>
      <c r="I118" s="15"/>
      <c r="J118" s="15"/>
      <c r="K118" s="15"/>
      <c r="L118" s="15"/>
    </row>
    <row r="119" spans="1:12" ht="14.25" customHeight="1" x14ac:dyDescent="0.25">
      <c r="A119" s="19"/>
      <c r="B119" s="23"/>
      <c r="C119" s="15"/>
      <c r="D119" s="15"/>
      <c r="E119" s="15"/>
      <c r="F119" s="15"/>
      <c r="G119" s="15"/>
      <c r="H119" s="15"/>
      <c r="I119" s="15"/>
      <c r="J119" s="15"/>
      <c r="K119" s="15"/>
      <c r="L119" s="15"/>
    </row>
    <row r="120" spans="1:12" ht="14.25" customHeight="1" x14ac:dyDescent="0.25">
      <c r="A120" s="19"/>
      <c r="B120" s="23"/>
      <c r="C120" s="15"/>
      <c r="D120" s="15"/>
      <c r="E120" s="15"/>
      <c r="F120" s="15"/>
      <c r="G120" s="15"/>
      <c r="H120" s="15"/>
      <c r="I120" s="15"/>
      <c r="J120" s="15"/>
      <c r="K120" s="15"/>
      <c r="L120" s="15"/>
    </row>
    <row r="121" spans="1:12" ht="14.25" customHeight="1" x14ac:dyDescent="0.25">
      <c r="A121" s="19"/>
      <c r="B121" s="23"/>
      <c r="C121" s="15"/>
      <c r="D121" s="15"/>
      <c r="E121" s="15"/>
      <c r="F121" s="15"/>
      <c r="G121" s="15"/>
      <c r="H121" s="15"/>
      <c r="I121" s="15"/>
      <c r="J121" s="15"/>
      <c r="K121" s="15"/>
      <c r="L121" s="15"/>
    </row>
    <row r="122" spans="1:12" ht="14.25" customHeight="1" x14ac:dyDescent="0.25">
      <c r="A122" s="19"/>
      <c r="B122" s="23"/>
      <c r="C122" s="15"/>
      <c r="D122" s="15"/>
      <c r="E122" s="15"/>
      <c r="F122" s="15"/>
      <c r="G122" s="15"/>
      <c r="H122" s="15"/>
      <c r="I122" s="15"/>
      <c r="J122" s="15"/>
      <c r="K122" s="15"/>
      <c r="L122" s="15"/>
    </row>
    <row r="123" spans="1:12" ht="14.25" customHeight="1" x14ac:dyDescent="0.25">
      <c r="A123" s="19"/>
      <c r="B123" s="23"/>
      <c r="C123" s="15"/>
      <c r="D123" s="15"/>
      <c r="E123" s="15"/>
      <c r="F123" s="15"/>
      <c r="G123" s="15"/>
      <c r="H123" s="15"/>
      <c r="I123" s="15"/>
      <c r="J123" s="15"/>
      <c r="K123" s="15"/>
      <c r="L123" s="15"/>
    </row>
    <row r="124" spans="1:12" ht="14.25" customHeight="1" x14ac:dyDescent="0.25">
      <c r="A124" s="19"/>
      <c r="B124" s="23"/>
      <c r="C124" s="15"/>
      <c r="D124" s="15"/>
      <c r="E124" s="15"/>
      <c r="F124" s="15"/>
      <c r="G124" s="15"/>
      <c r="H124" s="15"/>
      <c r="I124" s="15"/>
      <c r="J124" s="15"/>
      <c r="K124" s="15"/>
      <c r="L124" s="15"/>
    </row>
    <row r="125" spans="1:12" ht="14.25" customHeight="1" x14ac:dyDescent="0.25">
      <c r="A125" s="19"/>
      <c r="B125" s="23"/>
      <c r="C125" s="15"/>
      <c r="D125" s="15"/>
      <c r="E125" s="15"/>
      <c r="F125" s="15"/>
      <c r="G125" s="15"/>
      <c r="H125" s="15"/>
      <c r="I125" s="15"/>
      <c r="J125" s="15"/>
      <c r="K125" s="15"/>
      <c r="L125" s="15"/>
    </row>
    <row r="126" spans="1:12" ht="14.25" customHeight="1" x14ac:dyDescent="0.25">
      <c r="A126" s="19"/>
      <c r="B126" s="23"/>
      <c r="C126" s="15"/>
      <c r="D126" s="15"/>
      <c r="E126" s="15"/>
      <c r="F126" s="15"/>
      <c r="G126" s="15"/>
      <c r="H126" s="15"/>
      <c r="I126" s="15"/>
      <c r="J126" s="15"/>
      <c r="K126" s="15"/>
      <c r="L126" s="15"/>
    </row>
    <row r="127" spans="1:12" ht="14.25" customHeight="1" x14ac:dyDescent="0.25">
      <c r="A127" s="19"/>
      <c r="B127" s="23"/>
      <c r="C127" s="15"/>
      <c r="D127" s="15"/>
      <c r="E127" s="15"/>
      <c r="F127" s="15"/>
      <c r="G127" s="15"/>
      <c r="H127" s="15"/>
      <c r="I127" s="15"/>
      <c r="J127" s="15"/>
      <c r="K127" s="15"/>
      <c r="L127" s="15"/>
    </row>
    <row r="128" spans="1:12" ht="14.25" customHeight="1" x14ac:dyDescent="0.25">
      <c r="A128" s="19"/>
      <c r="B128" s="23"/>
      <c r="C128" s="15"/>
      <c r="D128" s="15"/>
      <c r="E128" s="15"/>
      <c r="F128" s="15"/>
      <c r="G128" s="15"/>
      <c r="H128" s="15"/>
      <c r="I128" s="15"/>
      <c r="J128" s="15"/>
      <c r="K128" s="15"/>
      <c r="L128" s="15"/>
    </row>
    <row r="129" spans="1:12" ht="14.25" customHeight="1" x14ac:dyDescent="0.25">
      <c r="A129" s="19"/>
      <c r="B129" s="23"/>
      <c r="C129" s="15"/>
      <c r="D129" s="15"/>
      <c r="E129" s="15"/>
      <c r="F129" s="15"/>
      <c r="G129" s="15"/>
      <c r="H129" s="15"/>
      <c r="I129" s="15"/>
      <c r="J129" s="15"/>
      <c r="K129" s="15"/>
      <c r="L129" s="15"/>
    </row>
    <row r="130" spans="1:12" ht="14.25" customHeight="1" x14ac:dyDescent="0.25">
      <c r="A130" s="19"/>
      <c r="B130" s="23"/>
      <c r="C130" s="15"/>
      <c r="D130" s="15"/>
      <c r="E130" s="15"/>
      <c r="F130" s="15"/>
      <c r="G130" s="15"/>
      <c r="H130" s="15"/>
      <c r="I130" s="15"/>
      <c r="J130" s="15"/>
      <c r="K130" s="15"/>
      <c r="L130" s="15"/>
    </row>
    <row r="131" spans="1:12" ht="14.25" customHeight="1" x14ac:dyDescent="0.25">
      <c r="A131" s="19"/>
      <c r="B131" s="23"/>
      <c r="C131" s="15"/>
      <c r="D131" s="15"/>
      <c r="E131" s="15"/>
      <c r="F131" s="15"/>
      <c r="G131" s="15"/>
      <c r="H131" s="15"/>
      <c r="I131" s="15"/>
      <c r="J131" s="15"/>
      <c r="K131" s="15"/>
      <c r="L131" s="15"/>
    </row>
    <row r="132" spans="1:12" ht="14.25" customHeight="1" x14ac:dyDescent="0.25">
      <c r="A132" s="19"/>
      <c r="B132" s="23"/>
      <c r="C132" s="15"/>
      <c r="D132" s="15"/>
      <c r="E132" s="15"/>
      <c r="F132" s="15"/>
      <c r="G132" s="15"/>
      <c r="H132" s="15"/>
      <c r="I132" s="15"/>
      <c r="J132" s="15"/>
      <c r="K132" s="15"/>
      <c r="L132" s="15"/>
    </row>
    <row r="133" spans="1:12" ht="14.25" customHeight="1" x14ac:dyDescent="0.25">
      <c r="A133" s="19"/>
      <c r="B133" s="23"/>
      <c r="C133" s="15"/>
      <c r="D133" s="15"/>
      <c r="E133" s="15"/>
      <c r="F133" s="15"/>
      <c r="G133" s="15"/>
      <c r="H133" s="15"/>
      <c r="I133" s="15"/>
      <c r="J133" s="15"/>
      <c r="K133" s="15"/>
      <c r="L133" s="15"/>
    </row>
    <row r="134" spans="1:12" ht="14.25" customHeight="1" x14ac:dyDescent="0.25">
      <c r="A134" s="19"/>
      <c r="B134" s="23"/>
      <c r="C134" s="15"/>
      <c r="D134" s="15"/>
      <c r="E134" s="15"/>
      <c r="F134" s="15"/>
      <c r="G134" s="15"/>
      <c r="H134" s="15"/>
      <c r="I134" s="15"/>
      <c r="J134" s="15"/>
      <c r="K134" s="15"/>
      <c r="L134" s="15"/>
    </row>
    <row r="135" spans="1:12" ht="14.25" customHeight="1" x14ac:dyDescent="0.25">
      <c r="A135" s="19"/>
      <c r="B135" s="23"/>
      <c r="C135" s="15"/>
      <c r="D135" s="15"/>
      <c r="E135" s="15"/>
      <c r="F135" s="15"/>
      <c r="G135" s="15"/>
      <c r="H135" s="15"/>
      <c r="I135" s="15"/>
      <c r="J135" s="15"/>
      <c r="K135" s="15"/>
      <c r="L135" s="15"/>
    </row>
    <row r="136" spans="1:12" ht="14.25" customHeight="1" x14ac:dyDescent="0.25">
      <c r="A136" s="19"/>
      <c r="B136" s="23"/>
      <c r="C136" s="15"/>
      <c r="D136" s="15"/>
      <c r="E136" s="15"/>
      <c r="F136" s="15"/>
      <c r="G136" s="15"/>
      <c r="H136" s="15"/>
      <c r="I136" s="15"/>
      <c r="J136" s="15"/>
      <c r="K136" s="15"/>
      <c r="L136" s="15"/>
    </row>
    <row r="137" spans="1:12" ht="14.25" customHeight="1" x14ac:dyDescent="0.25">
      <c r="A137" s="19"/>
      <c r="B137" s="23"/>
      <c r="C137" s="15"/>
      <c r="D137" s="15"/>
      <c r="E137" s="15"/>
      <c r="F137" s="15"/>
      <c r="G137" s="15"/>
      <c r="H137" s="15"/>
      <c r="I137" s="15"/>
      <c r="J137" s="15"/>
      <c r="K137" s="15"/>
      <c r="L137" s="15"/>
    </row>
    <row r="138" spans="1:12" ht="14.25" customHeight="1" x14ac:dyDescent="0.25">
      <c r="A138" s="19"/>
      <c r="B138" s="23"/>
      <c r="C138" s="15"/>
      <c r="D138" s="15"/>
      <c r="E138" s="15"/>
      <c r="F138" s="15"/>
      <c r="G138" s="15"/>
      <c r="H138" s="15"/>
      <c r="I138" s="15"/>
      <c r="J138" s="15"/>
      <c r="K138" s="15"/>
      <c r="L138" s="15"/>
    </row>
    <row r="139" spans="1:12" ht="14.25" customHeight="1" x14ac:dyDescent="0.25">
      <c r="A139" s="19"/>
      <c r="B139" s="23"/>
      <c r="C139" s="15"/>
      <c r="D139" s="15"/>
      <c r="E139" s="15"/>
      <c r="F139" s="15"/>
      <c r="G139" s="15"/>
      <c r="H139" s="15"/>
      <c r="I139" s="15"/>
      <c r="J139" s="15"/>
      <c r="K139" s="15"/>
      <c r="L139" s="15"/>
    </row>
    <row r="140" spans="1:12" ht="14.25" customHeight="1" x14ac:dyDescent="0.25">
      <c r="A140" s="19"/>
      <c r="B140" s="23"/>
      <c r="C140" s="15"/>
      <c r="D140" s="15"/>
      <c r="E140" s="15"/>
      <c r="F140" s="15"/>
      <c r="G140" s="15"/>
      <c r="H140" s="15"/>
      <c r="I140" s="15"/>
      <c r="J140" s="15"/>
      <c r="K140" s="15"/>
      <c r="L140" s="15"/>
    </row>
    <row r="141" spans="1:12" ht="14.25" customHeight="1" x14ac:dyDescent="0.25">
      <c r="A141" s="19"/>
      <c r="B141" s="23"/>
      <c r="C141" s="15"/>
      <c r="D141" s="15"/>
      <c r="E141" s="15"/>
      <c r="F141" s="15"/>
      <c r="G141" s="15"/>
      <c r="H141" s="15"/>
      <c r="I141" s="15"/>
      <c r="J141" s="15"/>
      <c r="K141" s="15"/>
      <c r="L141" s="15"/>
    </row>
    <row r="142" spans="1:12" ht="14.25" customHeight="1" x14ac:dyDescent="0.25">
      <c r="A142" s="19"/>
      <c r="B142" s="23"/>
      <c r="C142" s="15"/>
      <c r="D142" s="15"/>
      <c r="E142" s="15"/>
      <c r="F142" s="15"/>
      <c r="G142" s="15"/>
      <c r="H142" s="15"/>
      <c r="I142" s="15"/>
      <c r="J142" s="15"/>
      <c r="K142" s="15"/>
      <c r="L142" s="15"/>
    </row>
    <row r="143" spans="1:12" ht="14.25" customHeight="1" x14ac:dyDescent="0.25">
      <c r="A143" s="19"/>
      <c r="B143" s="23"/>
      <c r="C143" s="15"/>
      <c r="D143" s="15"/>
      <c r="E143" s="15"/>
      <c r="F143" s="15"/>
      <c r="G143" s="15"/>
      <c r="H143" s="15"/>
      <c r="I143" s="15"/>
      <c r="J143" s="15"/>
      <c r="K143" s="15"/>
      <c r="L143" s="15"/>
    </row>
    <row r="144" spans="1:12" ht="14.25" customHeight="1" x14ac:dyDescent="0.25">
      <c r="A144" s="19"/>
      <c r="B144" s="23"/>
      <c r="C144" s="15"/>
      <c r="D144" s="15"/>
      <c r="E144" s="15"/>
      <c r="F144" s="15"/>
      <c r="G144" s="15"/>
      <c r="H144" s="15"/>
      <c r="I144" s="15"/>
      <c r="J144" s="15"/>
      <c r="K144" s="15"/>
      <c r="L144" s="15"/>
    </row>
    <row r="145" spans="1:12" ht="14.25" customHeight="1" x14ac:dyDescent="0.25">
      <c r="A145" s="19"/>
      <c r="B145" s="23"/>
      <c r="C145" s="15"/>
      <c r="D145" s="15"/>
      <c r="E145" s="15"/>
      <c r="F145" s="15"/>
      <c r="G145" s="15"/>
      <c r="H145" s="15"/>
      <c r="I145" s="15"/>
      <c r="J145" s="15"/>
      <c r="K145" s="15"/>
      <c r="L145" s="15"/>
    </row>
    <row r="146" spans="1:12" ht="14.25" customHeight="1" x14ac:dyDescent="0.25">
      <c r="A146" s="19"/>
      <c r="B146" s="23"/>
      <c r="C146" s="15"/>
      <c r="D146" s="15"/>
      <c r="E146" s="15"/>
      <c r="F146" s="15"/>
      <c r="G146" s="15"/>
      <c r="H146" s="15"/>
      <c r="I146" s="15"/>
      <c r="J146" s="15"/>
      <c r="K146" s="15"/>
      <c r="L146" s="15"/>
    </row>
    <row r="147" spans="1:12" ht="14.25" customHeight="1" x14ac:dyDescent="0.25">
      <c r="A147" s="19"/>
      <c r="B147" s="23"/>
      <c r="C147" s="15"/>
      <c r="D147" s="15"/>
      <c r="E147" s="15"/>
      <c r="F147" s="15"/>
      <c r="G147" s="15"/>
      <c r="H147" s="15"/>
      <c r="I147" s="15"/>
      <c r="J147" s="15"/>
      <c r="K147" s="15"/>
      <c r="L147" s="15"/>
    </row>
    <row r="148" spans="1:12" ht="14.25" customHeight="1" x14ac:dyDescent="0.25">
      <c r="A148" s="19"/>
      <c r="B148" s="23"/>
      <c r="C148" s="15"/>
      <c r="D148" s="15"/>
      <c r="E148" s="15"/>
      <c r="F148" s="15"/>
      <c r="G148" s="15"/>
      <c r="H148" s="15"/>
      <c r="I148" s="15"/>
      <c r="J148" s="15"/>
      <c r="K148" s="15"/>
      <c r="L148" s="15"/>
    </row>
    <row r="149" spans="1:12" ht="14.25" customHeight="1" x14ac:dyDescent="0.25">
      <c r="A149" s="19"/>
      <c r="B149" s="23"/>
      <c r="C149" s="15"/>
      <c r="D149" s="15"/>
      <c r="E149" s="15"/>
      <c r="F149" s="15"/>
      <c r="G149" s="15"/>
      <c r="H149" s="15"/>
      <c r="I149" s="15"/>
      <c r="J149" s="15"/>
      <c r="K149" s="15"/>
      <c r="L149" s="15"/>
    </row>
    <row r="150" spans="1:12" ht="14.25" customHeight="1" x14ac:dyDescent="0.25">
      <c r="A150" s="19"/>
      <c r="B150" s="23"/>
      <c r="C150" s="15"/>
      <c r="D150" s="15"/>
      <c r="E150" s="15"/>
      <c r="F150" s="15"/>
      <c r="G150" s="15"/>
      <c r="H150" s="15"/>
      <c r="I150" s="15"/>
      <c r="J150" s="15"/>
      <c r="K150" s="15"/>
      <c r="L150" s="15"/>
    </row>
    <row r="151" spans="1:12" ht="14.25" customHeight="1" x14ac:dyDescent="0.25">
      <c r="A151" s="19"/>
      <c r="B151" s="23"/>
      <c r="C151" s="15"/>
      <c r="D151" s="15"/>
      <c r="E151" s="15"/>
      <c r="F151" s="15"/>
      <c r="G151" s="15"/>
      <c r="H151" s="15"/>
      <c r="I151" s="15"/>
      <c r="J151" s="15"/>
      <c r="K151" s="15"/>
      <c r="L151" s="15"/>
    </row>
    <row r="152" spans="1:12" ht="14.25" customHeight="1" x14ac:dyDescent="0.25">
      <c r="A152" s="19"/>
      <c r="B152" s="23"/>
      <c r="C152" s="15"/>
      <c r="D152" s="15"/>
      <c r="E152" s="15"/>
      <c r="F152" s="15"/>
      <c r="G152" s="15"/>
      <c r="H152" s="15"/>
      <c r="I152" s="15"/>
      <c r="J152" s="15"/>
      <c r="K152" s="15"/>
      <c r="L152" s="15"/>
    </row>
    <row r="153" spans="1:12" ht="14.25" customHeight="1" x14ac:dyDescent="0.25">
      <c r="A153" s="19"/>
      <c r="B153" s="23"/>
      <c r="C153" s="15"/>
      <c r="D153" s="15"/>
      <c r="E153" s="15"/>
      <c r="F153" s="15"/>
      <c r="G153" s="15"/>
      <c r="H153" s="15"/>
      <c r="I153" s="15"/>
      <c r="J153" s="15"/>
      <c r="K153" s="15"/>
      <c r="L153" s="15"/>
    </row>
    <row r="154" spans="1:12" ht="14.25" customHeight="1" x14ac:dyDescent="0.25">
      <c r="A154" s="19"/>
      <c r="B154" s="23"/>
      <c r="C154" s="15"/>
      <c r="D154" s="15"/>
      <c r="E154" s="15"/>
      <c r="F154" s="15"/>
      <c r="G154" s="15"/>
      <c r="H154" s="15"/>
      <c r="I154" s="15"/>
      <c r="J154" s="15"/>
      <c r="K154" s="15"/>
      <c r="L154" s="15"/>
    </row>
    <row r="155" spans="1:12" ht="14.25" customHeight="1" x14ac:dyDescent="0.25">
      <c r="A155" s="19"/>
      <c r="B155" s="23"/>
      <c r="C155" s="15"/>
      <c r="D155" s="15"/>
      <c r="E155" s="15"/>
      <c r="F155" s="15"/>
      <c r="G155" s="15"/>
      <c r="H155" s="15"/>
      <c r="I155" s="15"/>
      <c r="J155" s="15"/>
      <c r="K155" s="15"/>
      <c r="L155" s="15"/>
    </row>
    <row r="156" spans="1:12" ht="14.25" customHeight="1" x14ac:dyDescent="0.25">
      <c r="A156" s="19"/>
      <c r="B156" s="23"/>
      <c r="C156" s="15"/>
      <c r="D156" s="15"/>
      <c r="E156" s="15"/>
      <c r="F156" s="15"/>
      <c r="G156" s="15"/>
      <c r="H156" s="15"/>
      <c r="I156" s="15"/>
      <c r="J156" s="15"/>
      <c r="K156" s="15"/>
      <c r="L156" s="15"/>
    </row>
    <row r="157" spans="1:12" ht="14.25" customHeight="1" x14ac:dyDescent="0.25">
      <c r="A157" s="19"/>
      <c r="B157" s="23"/>
      <c r="C157" s="15"/>
      <c r="D157" s="15"/>
      <c r="E157" s="15"/>
      <c r="F157" s="15"/>
      <c r="G157" s="15"/>
      <c r="H157" s="15"/>
      <c r="I157" s="15"/>
      <c r="J157" s="15"/>
      <c r="K157" s="15"/>
      <c r="L157" s="15"/>
    </row>
    <row r="158" spans="1:12" ht="14.25" customHeight="1" x14ac:dyDescent="0.25">
      <c r="A158" s="19"/>
      <c r="B158" s="23"/>
      <c r="C158" s="15"/>
      <c r="D158" s="15"/>
      <c r="E158" s="15"/>
      <c r="F158" s="15"/>
      <c r="G158" s="15"/>
      <c r="H158" s="15"/>
      <c r="I158" s="15"/>
      <c r="J158" s="15"/>
      <c r="K158" s="15"/>
      <c r="L158" s="15"/>
    </row>
    <row r="159" spans="1:12" ht="14.25" customHeight="1" x14ac:dyDescent="0.25">
      <c r="A159" s="19"/>
      <c r="B159" s="23"/>
      <c r="C159" s="15"/>
      <c r="D159" s="15"/>
      <c r="E159" s="15"/>
      <c r="F159" s="15"/>
      <c r="G159" s="15"/>
      <c r="H159" s="15"/>
      <c r="I159" s="15"/>
      <c r="J159" s="15"/>
      <c r="K159" s="15"/>
      <c r="L159" s="15"/>
    </row>
    <row r="160" spans="1:12" ht="14.25" customHeight="1" x14ac:dyDescent="0.25">
      <c r="A160" s="19"/>
      <c r="B160" s="23"/>
      <c r="C160" s="15"/>
      <c r="D160" s="15"/>
      <c r="E160" s="15"/>
      <c r="F160" s="15"/>
      <c r="G160" s="15"/>
      <c r="H160" s="15"/>
      <c r="I160" s="15"/>
      <c r="J160" s="15"/>
      <c r="K160" s="15"/>
      <c r="L160" s="15"/>
    </row>
    <row r="161" spans="1:12" ht="14.25" customHeight="1" x14ac:dyDescent="0.25">
      <c r="A161" s="19"/>
      <c r="B161" s="23"/>
      <c r="C161" s="15"/>
      <c r="D161" s="15"/>
      <c r="E161" s="15"/>
      <c r="F161" s="15"/>
      <c r="G161" s="15"/>
      <c r="H161" s="15"/>
      <c r="I161" s="15"/>
      <c r="J161" s="15"/>
      <c r="K161" s="15"/>
      <c r="L161" s="15"/>
    </row>
    <row r="162" spans="1:12" ht="14.25" customHeight="1" x14ac:dyDescent="0.25">
      <c r="A162" s="19"/>
      <c r="B162" s="23"/>
      <c r="C162" s="15"/>
      <c r="D162" s="15"/>
      <c r="E162" s="15"/>
      <c r="F162" s="15"/>
      <c r="G162" s="15"/>
      <c r="H162" s="15"/>
      <c r="I162" s="15"/>
      <c r="J162" s="15"/>
      <c r="K162" s="15"/>
      <c r="L162" s="15"/>
    </row>
    <row r="163" spans="1:12" ht="14.25" customHeight="1" x14ac:dyDescent="0.25">
      <c r="A163" s="19"/>
      <c r="B163" s="23"/>
      <c r="C163" s="15"/>
      <c r="D163" s="15"/>
      <c r="E163" s="15"/>
      <c r="F163" s="15"/>
      <c r="G163" s="15"/>
      <c r="H163" s="15"/>
      <c r="I163" s="15"/>
      <c r="J163" s="15"/>
      <c r="K163" s="15"/>
      <c r="L163" s="15"/>
    </row>
    <row r="164" spans="1:12" ht="14.25" customHeight="1" x14ac:dyDescent="0.25">
      <c r="A164" s="19"/>
      <c r="B164" s="23"/>
      <c r="C164" s="15"/>
      <c r="D164" s="15"/>
      <c r="E164" s="15"/>
      <c r="F164" s="15"/>
      <c r="G164" s="15"/>
      <c r="H164" s="15"/>
      <c r="I164" s="15"/>
      <c r="J164" s="15"/>
      <c r="K164" s="15"/>
      <c r="L164" s="15"/>
    </row>
    <row r="165" spans="1:12" ht="14.25" customHeight="1" x14ac:dyDescent="0.25">
      <c r="A165" s="19"/>
      <c r="B165" s="23"/>
      <c r="C165" s="15"/>
      <c r="D165" s="15"/>
      <c r="E165" s="15"/>
      <c r="F165" s="15"/>
      <c r="G165" s="15"/>
      <c r="H165" s="15"/>
      <c r="I165" s="15"/>
      <c r="J165" s="15"/>
      <c r="K165" s="15"/>
      <c r="L165" s="15"/>
    </row>
    <row r="166" spans="1:12" ht="14.25" customHeight="1" x14ac:dyDescent="0.25">
      <c r="A166" s="19"/>
      <c r="B166" s="23"/>
      <c r="C166" s="15"/>
      <c r="D166" s="15"/>
      <c r="E166" s="15"/>
      <c r="F166" s="15"/>
      <c r="G166" s="15"/>
      <c r="H166" s="15"/>
      <c r="I166" s="15"/>
      <c r="J166" s="15"/>
      <c r="K166" s="15"/>
      <c r="L166" s="15"/>
    </row>
    <row r="167" spans="1:12" ht="14.25" customHeight="1" x14ac:dyDescent="0.25">
      <c r="A167" s="19"/>
      <c r="B167" s="23"/>
      <c r="C167" s="15"/>
      <c r="D167" s="15"/>
      <c r="E167" s="15"/>
      <c r="F167" s="15"/>
      <c r="G167" s="15"/>
      <c r="H167" s="15"/>
      <c r="I167" s="15"/>
      <c r="J167" s="15"/>
      <c r="K167" s="15"/>
      <c r="L167" s="15"/>
    </row>
    <row r="168" spans="1:12" ht="14.25" customHeight="1" x14ac:dyDescent="0.25">
      <c r="A168" s="19"/>
      <c r="B168" s="23"/>
      <c r="C168" s="15"/>
      <c r="D168" s="15"/>
      <c r="E168" s="15"/>
      <c r="F168" s="15"/>
      <c r="G168" s="15"/>
      <c r="H168" s="15"/>
      <c r="I168" s="15"/>
      <c r="J168" s="15"/>
      <c r="K168" s="15"/>
      <c r="L168" s="15"/>
    </row>
    <row r="169" spans="1:12" ht="14.25" customHeight="1" x14ac:dyDescent="0.25">
      <c r="A169" s="19"/>
      <c r="B169" s="23"/>
      <c r="C169" s="15"/>
      <c r="D169" s="15"/>
      <c r="E169" s="15"/>
      <c r="F169" s="15"/>
      <c r="G169" s="15"/>
      <c r="H169" s="15"/>
      <c r="I169" s="15"/>
      <c r="J169" s="15"/>
      <c r="K169" s="15"/>
      <c r="L169" s="15"/>
    </row>
    <row r="170" spans="1:12" ht="14.25" customHeight="1" x14ac:dyDescent="0.25">
      <c r="A170" s="19"/>
      <c r="B170" s="23"/>
      <c r="C170" s="15"/>
      <c r="D170" s="15"/>
      <c r="E170" s="15"/>
      <c r="F170" s="15"/>
      <c r="G170" s="15"/>
      <c r="H170" s="15"/>
      <c r="I170" s="15"/>
      <c r="J170" s="15"/>
      <c r="K170" s="15"/>
      <c r="L170" s="15"/>
    </row>
    <row r="171" spans="1:12" ht="14.25" customHeight="1" x14ac:dyDescent="0.25">
      <c r="A171" s="19"/>
      <c r="B171" s="23"/>
      <c r="C171" s="15"/>
      <c r="D171" s="15"/>
      <c r="E171" s="15"/>
      <c r="F171" s="15"/>
      <c r="G171" s="15"/>
      <c r="H171" s="15"/>
      <c r="I171" s="15"/>
      <c r="J171" s="15"/>
      <c r="K171" s="15"/>
      <c r="L171" s="15"/>
    </row>
    <row r="172" spans="1:12" ht="14.25" customHeight="1" x14ac:dyDescent="0.25">
      <c r="A172" s="19"/>
      <c r="B172" s="23"/>
      <c r="C172" s="15"/>
      <c r="D172" s="15"/>
      <c r="E172" s="15"/>
      <c r="F172" s="15"/>
      <c r="G172" s="15"/>
      <c r="H172" s="15"/>
      <c r="I172" s="15"/>
      <c r="J172" s="15"/>
      <c r="K172" s="15"/>
      <c r="L172" s="15"/>
    </row>
    <row r="173" spans="1:12" ht="14.25" customHeight="1" x14ac:dyDescent="0.25">
      <c r="A173" s="19"/>
      <c r="B173" s="23"/>
      <c r="C173" s="15"/>
      <c r="D173" s="15"/>
      <c r="E173" s="15"/>
      <c r="F173" s="15"/>
      <c r="G173" s="15"/>
      <c r="H173" s="15"/>
      <c r="I173" s="15"/>
      <c r="J173" s="15"/>
      <c r="K173" s="15"/>
      <c r="L173" s="15"/>
    </row>
    <row r="174" spans="1:12" ht="14.25" customHeight="1" x14ac:dyDescent="0.25">
      <c r="A174" s="19"/>
      <c r="B174" s="23"/>
      <c r="C174" s="15"/>
      <c r="D174" s="15"/>
      <c r="E174" s="15"/>
      <c r="F174" s="15"/>
      <c r="G174" s="15"/>
      <c r="H174" s="15"/>
      <c r="I174" s="15"/>
      <c r="J174" s="15"/>
      <c r="K174" s="15"/>
      <c r="L174" s="15"/>
    </row>
    <row r="175" spans="1:12" ht="14.25" customHeight="1" x14ac:dyDescent="0.25">
      <c r="A175" s="19"/>
      <c r="B175" s="23"/>
      <c r="C175" s="15"/>
      <c r="D175" s="15"/>
      <c r="E175" s="15"/>
      <c r="F175" s="15"/>
      <c r="G175" s="15"/>
      <c r="H175" s="15"/>
      <c r="I175" s="15"/>
      <c r="J175" s="15"/>
      <c r="K175" s="15"/>
      <c r="L175" s="15"/>
    </row>
    <row r="176" spans="1:12" ht="14.25" customHeight="1" x14ac:dyDescent="0.25">
      <c r="A176" s="19"/>
      <c r="B176" s="23"/>
      <c r="C176" s="15"/>
      <c r="D176" s="15"/>
      <c r="E176" s="15"/>
      <c r="F176" s="15"/>
      <c r="G176" s="15"/>
      <c r="H176" s="15"/>
      <c r="I176" s="15"/>
      <c r="J176" s="15"/>
      <c r="K176" s="15"/>
      <c r="L176" s="15"/>
    </row>
    <row r="177" spans="1:12" ht="14.25" customHeight="1" x14ac:dyDescent="0.25">
      <c r="A177" s="19"/>
      <c r="B177" s="23"/>
      <c r="C177" s="15"/>
      <c r="D177" s="15"/>
      <c r="E177" s="15"/>
      <c r="F177" s="15"/>
      <c r="G177" s="15"/>
      <c r="H177" s="15"/>
      <c r="I177" s="15"/>
      <c r="J177" s="15"/>
      <c r="K177" s="15"/>
      <c r="L177" s="15"/>
    </row>
    <row r="178" spans="1:12" ht="14.25" customHeight="1" x14ac:dyDescent="0.25">
      <c r="A178" s="19"/>
      <c r="B178" s="23"/>
      <c r="C178" s="15"/>
      <c r="D178" s="15"/>
      <c r="E178" s="15"/>
      <c r="F178" s="15"/>
      <c r="G178" s="15"/>
      <c r="H178" s="15"/>
      <c r="I178" s="15"/>
      <c r="J178" s="15"/>
      <c r="K178" s="15"/>
      <c r="L178" s="15"/>
    </row>
    <row r="179" spans="1:12" ht="14.25" customHeight="1" x14ac:dyDescent="0.25">
      <c r="A179" s="19"/>
      <c r="B179" s="23"/>
      <c r="C179" s="15"/>
      <c r="D179" s="15"/>
      <c r="E179" s="15"/>
      <c r="F179" s="15"/>
      <c r="G179" s="15"/>
      <c r="H179" s="15"/>
      <c r="I179" s="15"/>
      <c r="J179" s="15"/>
      <c r="K179" s="15"/>
      <c r="L179" s="15"/>
    </row>
    <row r="180" spans="1:12" ht="14.25" customHeight="1" x14ac:dyDescent="0.25">
      <c r="A180" s="19"/>
      <c r="B180" s="23"/>
      <c r="C180" s="15"/>
      <c r="D180" s="15"/>
      <c r="E180" s="15"/>
      <c r="F180" s="15"/>
      <c r="G180" s="15"/>
      <c r="H180" s="15"/>
      <c r="I180" s="15"/>
      <c r="J180" s="15"/>
      <c r="K180" s="15"/>
      <c r="L180" s="15"/>
    </row>
    <row r="181" spans="1:12" ht="14.25" customHeight="1" x14ac:dyDescent="0.25">
      <c r="A181" s="19"/>
      <c r="B181" s="23"/>
      <c r="C181" s="15"/>
      <c r="D181" s="15"/>
      <c r="E181" s="15"/>
      <c r="F181" s="15"/>
      <c r="G181" s="15"/>
      <c r="H181" s="15"/>
      <c r="I181" s="15"/>
      <c r="J181" s="15"/>
      <c r="K181" s="15"/>
      <c r="L181" s="15"/>
    </row>
    <row r="182" spans="1:12" ht="14.25" customHeight="1" x14ac:dyDescent="0.25">
      <c r="A182" s="19"/>
      <c r="B182" s="23"/>
      <c r="C182" s="15"/>
      <c r="D182" s="15"/>
      <c r="E182" s="15"/>
      <c r="F182" s="15"/>
      <c r="G182" s="15"/>
      <c r="H182" s="15"/>
      <c r="I182" s="15"/>
      <c r="J182" s="15"/>
      <c r="K182" s="15"/>
      <c r="L182" s="15"/>
    </row>
    <row r="183" spans="1:12" ht="14.25" customHeight="1" x14ac:dyDescent="0.25">
      <c r="A183" s="19"/>
      <c r="B183" s="23"/>
      <c r="C183" s="15"/>
      <c r="D183" s="15"/>
      <c r="E183" s="15"/>
      <c r="F183" s="15"/>
      <c r="G183" s="15"/>
      <c r="H183" s="15"/>
      <c r="I183" s="15"/>
      <c r="J183" s="15"/>
      <c r="K183" s="15"/>
      <c r="L183" s="15"/>
    </row>
    <row r="184" spans="1:12" ht="14.25" customHeight="1" x14ac:dyDescent="0.25">
      <c r="A184" s="19"/>
      <c r="B184" s="23"/>
      <c r="C184" s="15"/>
      <c r="D184" s="15"/>
      <c r="E184" s="15"/>
      <c r="F184" s="15"/>
      <c r="G184" s="15"/>
      <c r="H184" s="15"/>
      <c r="I184" s="15"/>
      <c r="J184" s="15"/>
      <c r="K184" s="15"/>
      <c r="L184" s="15"/>
    </row>
    <row r="185" spans="1:12" ht="14.25" customHeight="1" x14ac:dyDescent="0.25">
      <c r="A185" s="19"/>
      <c r="B185" s="23"/>
      <c r="C185" s="15"/>
      <c r="D185" s="15"/>
      <c r="E185" s="15"/>
      <c r="F185" s="15"/>
      <c r="G185" s="15"/>
      <c r="H185" s="15"/>
      <c r="I185" s="15"/>
      <c r="J185" s="15"/>
      <c r="K185" s="15"/>
      <c r="L185" s="15"/>
    </row>
    <row r="186" spans="1:12" ht="14.25" customHeight="1" x14ac:dyDescent="0.25">
      <c r="A186" s="19"/>
      <c r="B186" s="23"/>
      <c r="C186" s="15"/>
      <c r="D186" s="15"/>
      <c r="E186" s="15"/>
      <c r="F186" s="15"/>
      <c r="G186" s="15"/>
      <c r="H186" s="15"/>
      <c r="I186" s="15"/>
      <c r="J186" s="15"/>
      <c r="K186" s="15"/>
      <c r="L186" s="15"/>
    </row>
    <row r="187" spans="1:12" ht="14.25" customHeight="1" x14ac:dyDescent="0.25">
      <c r="A187" s="19"/>
      <c r="B187" s="23"/>
      <c r="C187" s="15"/>
      <c r="D187" s="15"/>
      <c r="E187" s="15"/>
      <c r="F187" s="15"/>
      <c r="G187" s="15"/>
      <c r="H187" s="15"/>
      <c r="I187" s="15"/>
      <c r="J187" s="15"/>
      <c r="K187" s="15"/>
      <c r="L187" s="15"/>
    </row>
    <row r="188" spans="1:12" ht="14.25" customHeight="1" x14ac:dyDescent="0.25">
      <c r="A188" s="19"/>
      <c r="B188" s="23"/>
      <c r="C188" s="15"/>
      <c r="D188" s="15"/>
      <c r="E188" s="15"/>
      <c r="F188" s="15"/>
      <c r="G188" s="15"/>
      <c r="H188" s="15"/>
      <c r="I188" s="15"/>
      <c r="J188" s="15"/>
      <c r="K188" s="15"/>
      <c r="L188" s="15"/>
    </row>
    <row r="189" spans="1:12" ht="14.25" customHeight="1" x14ac:dyDescent="0.25">
      <c r="A189" s="19"/>
      <c r="B189" s="23"/>
      <c r="C189" s="15"/>
      <c r="D189" s="15"/>
      <c r="E189" s="15"/>
      <c r="F189" s="15"/>
      <c r="G189" s="15"/>
      <c r="H189" s="15"/>
      <c r="I189" s="15"/>
      <c r="J189" s="15"/>
      <c r="K189" s="15"/>
      <c r="L189" s="15"/>
    </row>
    <row r="190" spans="1:12" ht="14.25" customHeight="1" x14ac:dyDescent="0.25">
      <c r="A190" s="19"/>
      <c r="B190" s="23"/>
      <c r="C190" s="15"/>
      <c r="D190" s="15"/>
      <c r="E190" s="15"/>
      <c r="F190" s="15"/>
      <c r="G190" s="15"/>
      <c r="H190" s="15"/>
      <c r="I190" s="15"/>
      <c r="J190" s="15"/>
      <c r="K190" s="15"/>
      <c r="L190" s="15"/>
    </row>
    <row r="191" spans="1:12" ht="14.25" customHeight="1" x14ac:dyDescent="0.25">
      <c r="A191" s="19"/>
      <c r="B191" s="23"/>
      <c r="C191" s="15"/>
      <c r="D191" s="15"/>
      <c r="E191" s="15"/>
      <c r="F191" s="15"/>
      <c r="G191" s="15"/>
      <c r="H191" s="15"/>
      <c r="I191" s="15"/>
      <c r="J191" s="15"/>
      <c r="K191" s="15"/>
      <c r="L191" s="15"/>
    </row>
    <row r="192" spans="1:12" ht="14.25" customHeight="1" x14ac:dyDescent="0.25">
      <c r="A192" s="19"/>
      <c r="B192" s="23"/>
      <c r="C192" s="15"/>
      <c r="D192" s="15"/>
      <c r="E192" s="15"/>
      <c r="F192" s="15"/>
      <c r="G192" s="15"/>
      <c r="H192" s="15"/>
      <c r="I192" s="15"/>
      <c r="J192" s="15"/>
      <c r="K192" s="15"/>
      <c r="L192" s="15"/>
    </row>
    <row r="193" spans="1:12" ht="14.25" customHeight="1" x14ac:dyDescent="0.25">
      <c r="A193" s="19"/>
      <c r="B193" s="23"/>
      <c r="C193" s="15"/>
      <c r="D193" s="15"/>
      <c r="E193" s="15"/>
      <c r="F193" s="15"/>
      <c r="G193" s="15"/>
      <c r="H193" s="15"/>
      <c r="I193" s="15"/>
      <c r="J193" s="15"/>
      <c r="K193" s="15"/>
      <c r="L193" s="15"/>
    </row>
    <row r="194" spans="1:12" ht="14.25" customHeight="1" x14ac:dyDescent="0.25">
      <c r="A194" s="19"/>
      <c r="B194" s="23"/>
      <c r="C194" s="15"/>
      <c r="D194" s="15"/>
      <c r="E194" s="15"/>
      <c r="F194" s="15"/>
      <c r="G194" s="15"/>
      <c r="H194" s="15"/>
      <c r="I194" s="15"/>
      <c r="J194" s="15"/>
      <c r="K194" s="15"/>
      <c r="L194" s="15"/>
    </row>
    <row r="195" spans="1:12" ht="14.25" customHeight="1" x14ac:dyDescent="0.25">
      <c r="A195" s="19"/>
      <c r="B195" s="23"/>
      <c r="C195" s="15"/>
      <c r="D195" s="15"/>
      <c r="E195" s="15"/>
      <c r="F195" s="15"/>
      <c r="G195" s="15"/>
      <c r="H195" s="15"/>
      <c r="I195" s="15"/>
      <c r="J195" s="15"/>
      <c r="K195" s="15"/>
      <c r="L195" s="15"/>
    </row>
    <row r="196" spans="1:12" ht="14.25" customHeight="1" x14ac:dyDescent="0.25">
      <c r="A196" s="19"/>
      <c r="B196" s="23"/>
      <c r="C196" s="15"/>
      <c r="D196" s="15"/>
      <c r="E196" s="15"/>
      <c r="F196" s="15"/>
      <c r="G196" s="15"/>
      <c r="H196" s="15"/>
      <c r="I196" s="15"/>
      <c r="J196" s="15"/>
      <c r="K196" s="15"/>
      <c r="L196" s="15"/>
    </row>
    <row r="197" spans="1:12" ht="14.25" customHeight="1" x14ac:dyDescent="0.25">
      <c r="A197" s="19"/>
      <c r="B197" s="23"/>
      <c r="C197" s="15"/>
      <c r="D197" s="15"/>
      <c r="E197" s="15"/>
      <c r="F197" s="15"/>
      <c r="G197" s="15"/>
      <c r="H197" s="15"/>
      <c r="I197" s="15"/>
      <c r="J197" s="15"/>
      <c r="K197" s="15"/>
      <c r="L197" s="15"/>
    </row>
    <row r="198" spans="1:12" ht="14.25" customHeight="1" x14ac:dyDescent="0.25">
      <c r="A198" s="19"/>
      <c r="B198" s="23"/>
      <c r="C198" s="15"/>
      <c r="D198" s="15"/>
      <c r="E198" s="15"/>
      <c r="F198" s="15"/>
      <c r="G198" s="15"/>
      <c r="H198" s="15"/>
      <c r="I198" s="15"/>
      <c r="J198" s="15"/>
      <c r="K198" s="15"/>
      <c r="L198" s="15"/>
    </row>
    <row r="199" spans="1:12" ht="14.25" customHeight="1" x14ac:dyDescent="0.25">
      <c r="A199" s="19"/>
      <c r="B199" s="23"/>
      <c r="C199" s="15"/>
      <c r="D199" s="15"/>
      <c r="E199" s="15"/>
      <c r="F199" s="15"/>
      <c r="G199" s="15"/>
      <c r="H199" s="15"/>
      <c r="I199" s="15"/>
      <c r="J199" s="15"/>
      <c r="K199" s="15"/>
      <c r="L199" s="15"/>
    </row>
    <row r="200" spans="1:12" ht="14.25" customHeight="1" x14ac:dyDescent="0.25">
      <c r="A200" s="19"/>
      <c r="B200" s="23"/>
      <c r="C200" s="15"/>
      <c r="D200" s="15"/>
      <c r="E200" s="15"/>
      <c r="F200" s="15"/>
      <c r="G200" s="15"/>
      <c r="H200" s="15"/>
      <c r="I200" s="15"/>
      <c r="J200" s="15"/>
      <c r="K200" s="15"/>
      <c r="L200" s="15"/>
    </row>
    <row r="201" spans="1:12" ht="14.25" customHeight="1" x14ac:dyDescent="0.25">
      <c r="A201" s="19"/>
      <c r="B201" s="23"/>
      <c r="C201" s="15"/>
      <c r="D201" s="15"/>
      <c r="E201" s="15"/>
      <c r="F201" s="15"/>
      <c r="G201" s="15"/>
      <c r="H201" s="15"/>
      <c r="I201" s="15"/>
      <c r="J201" s="15"/>
      <c r="K201" s="15"/>
      <c r="L201" s="15"/>
    </row>
    <row r="202" spans="1:12" ht="14.25" customHeight="1" x14ac:dyDescent="0.25">
      <c r="A202" s="19"/>
      <c r="B202" s="23"/>
      <c r="C202" s="15"/>
      <c r="D202" s="15"/>
      <c r="E202" s="15"/>
      <c r="F202" s="15"/>
      <c r="G202" s="15"/>
      <c r="H202" s="15"/>
      <c r="I202" s="15"/>
      <c r="J202" s="15"/>
      <c r="K202" s="15"/>
      <c r="L202" s="15"/>
    </row>
    <row r="203" spans="1:12" ht="14.25" customHeight="1" x14ac:dyDescent="0.25">
      <c r="A203" s="19"/>
      <c r="B203" s="23"/>
      <c r="C203" s="15"/>
      <c r="D203" s="15"/>
      <c r="E203" s="15"/>
      <c r="F203" s="15"/>
      <c r="G203" s="15"/>
      <c r="H203" s="15"/>
      <c r="I203" s="15"/>
      <c r="J203" s="15"/>
      <c r="K203" s="15"/>
      <c r="L203" s="15"/>
    </row>
    <row r="204" spans="1:12" ht="14.25" customHeight="1" x14ac:dyDescent="0.25">
      <c r="A204" s="19"/>
      <c r="B204" s="23"/>
      <c r="C204" s="15"/>
      <c r="D204" s="15"/>
      <c r="E204" s="15"/>
      <c r="F204" s="15"/>
      <c r="G204" s="15"/>
      <c r="H204" s="15"/>
      <c r="I204" s="15"/>
      <c r="J204" s="15"/>
      <c r="K204" s="15"/>
      <c r="L204" s="15"/>
    </row>
    <row r="205" spans="1:12" ht="14.25" customHeight="1" x14ac:dyDescent="0.25">
      <c r="A205" s="19"/>
      <c r="B205" s="23"/>
      <c r="C205" s="15"/>
      <c r="D205" s="15"/>
      <c r="E205" s="15"/>
      <c r="F205" s="15"/>
      <c r="G205" s="15"/>
      <c r="H205" s="15"/>
      <c r="I205" s="15"/>
      <c r="J205" s="15"/>
      <c r="K205" s="15"/>
      <c r="L205" s="15"/>
    </row>
    <row r="206" spans="1:12" ht="14.25" customHeight="1" x14ac:dyDescent="0.25">
      <c r="A206" s="19"/>
      <c r="B206" s="23"/>
      <c r="C206" s="15"/>
      <c r="D206" s="15"/>
      <c r="E206" s="15"/>
      <c r="F206" s="15"/>
      <c r="G206" s="15"/>
      <c r="H206" s="15"/>
      <c r="I206" s="15"/>
      <c r="J206" s="15"/>
      <c r="K206" s="15"/>
      <c r="L206" s="15"/>
    </row>
    <row r="207" spans="1:12" ht="14.25" customHeight="1" x14ac:dyDescent="0.25">
      <c r="A207" s="19"/>
      <c r="B207" s="23"/>
      <c r="C207" s="15"/>
      <c r="D207" s="15"/>
      <c r="E207" s="15"/>
      <c r="F207" s="15"/>
      <c r="G207" s="15"/>
      <c r="H207" s="15"/>
      <c r="I207" s="15"/>
      <c r="J207" s="15"/>
      <c r="K207" s="15"/>
      <c r="L207" s="15"/>
    </row>
    <row r="208" spans="1:12" ht="14.25" customHeight="1" x14ac:dyDescent="0.25">
      <c r="A208" s="19"/>
      <c r="B208" s="23"/>
      <c r="C208" s="15"/>
      <c r="D208" s="15"/>
      <c r="E208" s="15"/>
      <c r="F208" s="15"/>
      <c r="G208" s="15"/>
      <c r="H208" s="15"/>
      <c r="I208" s="15"/>
      <c r="J208" s="15"/>
      <c r="K208" s="15"/>
      <c r="L208" s="15"/>
    </row>
    <row r="209" spans="1:12" ht="14.25" customHeight="1" x14ac:dyDescent="0.25">
      <c r="A209" s="19"/>
      <c r="B209" s="23"/>
      <c r="C209" s="15"/>
      <c r="D209" s="15"/>
      <c r="E209" s="15"/>
      <c r="F209" s="15"/>
      <c r="G209" s="15"/>
      <c r="H209" s="15"/>
      <c r="I209" s="15"/>
      <c r="J209" s="15"/>
      <c r="K209" s="15"/>
      <c r="L209" s="15"/>
    </row>
    <row r="210" spans="1:12" ht="14.25" customHeight="1" x14ac:dyDescent="0.25">
      <c r="A210" s="19"/>
      <c r="B210" s="23"/>
      <c r="C210" s="15"/>
      <c r="D210" s="15"/>
      <c r="E210" s="15"/>
      <c r="F210" s="15"/>
      <c r="G210" s="15"/>
      <c r="H210" s="15"/>
      <c r="I210" s="15"/>
      <c r="J210" s="15"/>
      <c r="K210" s="15"/>
      <c r="L210" s="15"/>
    </row>
    <row r="211" spans="1:12" ht="14.25" customHeight="1" x14ac:dyDescent="0.25">
      <c r="A211" s="19"/>
      <c r="B211" s="23"/>
      <c r="C211" s="15"/>
      <c r="D211" s="15"/>
      <c r="E211" s="15"/>
      <c r="F211" s="15"/>
      <c r="G211" s="15"/>
      <c r="H211" s="15"/>
      <c r="I211" s="15"/>
      <c r="J211" s="15"/>
      <c r="K211" s="15"/>
      <c r="L211" s="15"/>
    </row>
    <row r="212" spans="1:12" ht="14.25" customHeight="1" x14ac:dyDescent="0.25">
      <c r="A212" s="19"/>
      <c r="B212" s="23"/>
      <c r="C212" s="15"/>
      <c r="D212" s="15"/>
      <c r="E212" s="15"/>
      <c r="F212" s="15"/>
      <c r="G212" s="15"/>
      <c r="H212" s="15"/>
      <c r="I212" s="15"/>
      <c r="J212" s="15"/>
      <c r="K212" s="15"/>
      <c r="L212" s="15"/>
    </row>
    <row r="213" spans="1:12" ht="14.25" customHeight="1" x14ac:dyDescent="0.25">
      <c r="A213" s="19"/>
      <c r="B213" s="23"/>
      <c r="C213" s="15"/>
      <c r="D213" s="15"/>
      <c r="E213" s="15"/>
      <c r="F213" s="15"/>
      <c r="G213" s="15"/>
      <c r="H213" s="15"/>
      <c r="I213" s="15"/>
      <c r="J213" s="15"/>
      <c r="K213" s="15"/>
      <c r="L213" s="15"/>
    </row>
    <row r="214" spans="1:12" ht="14.25" customHeight="1" x14ac:dyDescent="0.25">
      <c r="A214" s="19"/>
      <c r="B214" s="23"/>
      <c r="C214" s="15"/>
      <c r="D214" s="15"/>
      <c r="E214" s="15"/>
      <c r="F214" s="15"/>
      <c r="G214" s="15"/>
      <c r="H214" s="15"/>
      <c r="I214" s="15"/>
      <c r="J214" s="15"/>
      <c r="K214" s="15"/>
      <c r="L214" s="15"/>
    </row>
    <row r="215" spans="1:12" ht="14.25" customHeight="1" x14ac:dyDescent="0.25">
      <c r="A215" s="19"/>
      <c r="B215" s="23"/>
      <c r="C215" s="15"/>
      <c r="D215" s="15"/>
      <c r="E215" s="15"/>
      <c r="F215" s="15"/>
      <c r="G215" s="15"/>
      <c r="H215" s="15"/>
      <c r="I215" s="15"/>
      <c r="J215" s="15"/>
      <c r="K215" s="15"/>
      <c r="L215" s="15"/>
    </row>
    <row r="216" spans="1:12" ht="14.25" customHeight="1" x14ac:dyDescent="0.25">
      <c r="A216" s="19"/>
      <c r="B216" s="23"/>
      <c r="C216" s="15"/>
      <c r="D216" s="15"/>
      <c r="E216" s="15"/>
      <c r="F216" s="15"/>
      <c r="G216" s="15"/>
      <c r="H216" s="15"/>
      <c r="I216" s="15"/>
      <c r="J216" s="15"/>
      <c r="K216" s="15"/>
      <c r="L216" s="15"/>
    </row>
    <row r="217" spans="1:12" ht="14.25" customHeight="1" x14ac:dyDescent="0.25">
      <c r="A217" s="19"/>
      <c r="B217" s="23"/>
      <c r="C217" s="15"/>
      <c r="D217" s="15"/>
      <c r="E217" s="15"/>
      <c r="F217" s="15"/>
      <c r="G217" s="15"/>
      <c r="H217" s="15"/>
      <c r="I217" s="15"/>
      <c r="J217" s="15"/>
      <c r="K217" s="15"/>
      <c r="L217" s="15"/>
    </row>
    <row r="218" spans="1:12" ht="14.25" customHeight="1" x14ac:dyDescent="0.25">
      <c r="A218" s="19"/>
      <c r="B218" s="23"/>
      <c r="C218" s="15"/>
      <c r="D218" s="15"/>
      <c r="E218" s="15"/>
      <c r="F218" s="15"/>
      <c r="G218" s="15"/>
      <c r="H218" s="15"/>
      <c r="I218" s="15"/>
      <c r="J218" s="15"/>
      <c r="K218" s="15"/>
      <c r="L218" s="15"/>
    </row>
    <row r="219" spans="1:12" ht="14.25" customHeight="1" x14ac:dyDescent="0.25">
      <c r="A219" s="19"/>
      <c r="B219" s="23"/>
      <c r="C219" s="15"/>
      <c r="D219" s="15"/>
      <c r="E219" s="15"/>
      <c r="F219" s="15"/>
      <c r="G219" s="15"/>
      <c r="H219" s="15"/>
      <c r="I219" s="15"/>
      <c r="J219" s="15"/>
      <c r="K219" s="15"/>
      <c r="L219" s="15"/>
    </row>
    <row r="220" spans="1:12" ht="14.25" customHeight="1" x14ac:dyDescent="0.25">
      <c r="A220" s="19"/>
      <c r="B220" s="23"/>
      <c r="C220" s="15"/>
      <c r="D220" s="15"/>
      <c r="E220" s="15"/>
      <c r="F220" s="15"/>
      <c r="G220" s="15"/>
      <c r="H220" s="15"/>
      <c r="I220" s="15"/>
      <c r="J220" s="15"/>
      <c r="K220" s="15"/>
      <c r="L220" s="15"/>
    </row>
    <row r="221" spans="1:12" ht="14.25" customHeight="1" x14ac:dyDescent="0.25">
      <c r="A221" s="19"/>
      <c r="B221" s="23"/>
      <c r="C221" s="15"/>
      <c r="D221" s="15"/>
      <c r="E221" s="15"/>
      <c r="F221" s="15"/>
      <c r="G221" s="15"/>
      <c r="H221" s="15"/>
      <c r="I221" s="15"/>
      <c r="J221" s="15"/>
      <c r="K221" s="15"/>
      <c r="L221" s="15"/>
    </row>
    <row r="222" spans="1:12" ht="14.25" customHeight="1" x14ac:dyDescent="0.25">
      <c r="A222" s="19"/>
      <c r="B222" s="23"/>
      <c r="C222" s="15"/>
      <c r="D222" s="15"/>
      <c r="E222" s="15"/>
      <c r="F222" s="15"/>
      <c r="G222" s="15"/>
      <c r="H222" s="15"/>
      <c r="I222" s="15"/>
      <c r="J222" s="15"/>
      <c r="K222" s="15"/>
      <c r="L222" s="15"/>
    </row>
    <row r="223" spans="1:12" ht="14.25" customHeight="1" x14ac:dyDescent="0.25">
      <c r="A223" s="19"/>
      <c r="B223" s="23"/>
      <c r="C223" s="15"/>
      <c r="D223" s="15"/>
      <c r="E223" s="15"/>
      <c r="F223" s="15"/>
      <c r="G223" s="15"/>
      <c r="H223" s="15"/>
      <c r="I223" s="15"/>
      <c r="J223" s="15"/>
      <c r="K223" s="15"/>
      <c r="L223" s="15"/>
    </row>
    <row r="224" spans="1:12" ht="14.25" customHeight="1" x14ac:dyDescent="0.25">
      <c r="A224" s="19"/>
      <c r="B224" s="23"/>
      <c r="C224" s="15"/>
      <c r="D224" s="15"/>
      <c r="E224" s="15"/>
      <c r="F224" s="15"/>
      <c r="G224" s="15"/>
      <c r="H224" s="15"/>
      <c r="I224" s="15"/>
      <c r="J224" s="15"/>
      <c r="K224" s="15"/>
      <c r="L224" s="15"/>
    </row>
    <row r="225" spans="1:12" ht="14.25" customHeight="1" x14ac:dyDescent="0.25">
      <c r="A225" s="19"/>
      <c r="B225" s="23"/>
      <c r="C225" s="15"/>
      <c r="D225" s="15"/>
      <c r="E225" s="15"/>
      <c r="F225" s="15"/>
      <c r="G225" s="15"/>
      <c r="H225" s="15"/>
      <c r="I225" s="15"/>
      <c r="J225" s="15"/>
      <c r="K225" s="15"/>
      <c r="L225" s="15"/>
    </row>
    <row r="226" spans="1:12" ht="14.25" customHeight="1" x14ac:dyDescent="0.25">
      <c r="A226" s="19"/>
      <c r="B226" s="23"/>
      <c r="C226" s="15"/>
      <c r="D226" s="15"/>
      <c r="E226" s="15"/>
      <c r="F226" s="15"/>
      <c r="G226" s="15"/>
      <c r="H226" s="15"/>
      <c r="I226" s="15"/>
      <c r="J226" s="15"/>
      <c r="K226" s="15"/>
      <c r="L226" s="15"/>
    </row>
    <row r="227" spans="1:12" ht="14.25" customHeight="1" x14ac:dyDescent="0.25">
      <c r="A227" s="19"/>
      <c r="B227" s="23"/>
      <c r="C227" s="15"/>
      <c r="D227" s="15"/>
      <c r="E227" s="15"/>
      <c r="F227" s="15"/>
      <c r="G227" s="15"/>
      <c r="H227" s="15"/>
      <c r="I227" s="15"/>
      <c r="J227" s="15"/>
      <c r="K227" s="15"/>
      <c r="L227" s="15"/>
    </row>
    <row r="228" spans="1:12" ht="14.25" customHeight="1" x14ac:dyDescent="0.25">
      <c r="A228" s="19"/>
      <c r="B228" s="23"/>
      <c r="C228" s="15"/>
      <c r="D228" s="15"/>
      <c r="E228" s="15"/>
      <c r="F228" s="15"/>
      <c r="G228" s="15"/>
      <c r="H228" s="15"/>
      <c r="I228" s="15"/>
      <c r="J228" s="15"/>
      <c r="K228" s="15"/>
      <c r="L228" s="15"/>
    </row>
    <row r="229" spans="1:12" ht="14.25" customHeight="1" x14ac:dyDescent="0.25">
      <c r="A229" s="19"/>
      <c r="B229" s="23"/>
      <c r="C229" s="15"/>
      <c r="D229" s="15"/>
      <c r="E229" s="15"/>
      <c r="F229" s="15"/>
      <c r="G229" s="15"/>
      <c r="H229" s="15"/>
      <c r="I229" s="15"/>
      <c r="J229" s="15"/>
      <c r="K229" s="15"/>
      <c r="L229" s="15"/>
    </row>
    <row r="230" spans="1:12" ht="14.25" customHeight="1" x14ac:dyDescent="0.25">
      <c r="A230" s="19"/>
      <c r="B230" s="23"/>
      <c r="C230" s="15"/>
      <c r="D230" s="15"/>
      <c r="E230" s="15"/>
      <c r="F230" s="15"/>
      <c r="G230" s="15"/>
      <c r="H230" s="15"/>
      <c r="I230" s="15"/>
      <c r="J230" s="15"/>
      <c r="K230" s="15"/>
      <c r="L230" s="15"/>
    </row>
    <row r="231" spans="1:12" ht="14.25" customHeight="1" x14ac:dyDescent="0.25">
      <c r="A231" s="19"/>
      <c r="B231" s="23"/>
      <c r="C231" s="15"/>
      <c r="D231" s="15"/>
      <c r="E231" s="15"/>
      <c r="F231" s="15"/>
      <c r="G231" s="15"/>
      <c r="H231" s="15"/>
      <c r="I231" s="15"/>
      <c r="J231" s="15"/>
      <c r="K231" s="15"/>
      <c r="L231" s="15"/>
    </row>
    <row r="232" spans="1:12" ht="14.25" customHeight="1" x14ac:dyDescent="0.25">
      <c r="A232" s="19"/>
      <c r="B232" s="23"/>
      <c r="C232" s="15"/>
      <c r="D232" s="15"/>
      <c r="E232" s="15"/>
      <c r="F232" s="15"/>
      <c r="G232" s="15"/>
      <c r="H232" s="15"/>
      <c r="I232" s="15"/>
      <c r="J232" s="15"/>
      <c r="K232" s="15"/>
      <c r="L232" s="15"/>
    </row>
    <row r="233" spans="1:12" ht="14.25" customHeight="1" x14ac:dyDescent="0.25">
      <c r="A233" s="19"/>
      <c r="B233" s="23"/>
      <c r="C233" s="15"/>
      <c r="D233" s="15"/>
      <c r="E233" s="15"/>
      <c r="F233" s="15"/>
      <c r="G233" s="15"/>
      <c r="H233" s="15"/>
      <c r="I233" s="15"/>
      <c r="J233" s="15"/>
      <c r="K233" s="15"/>
      <c r="L233" s="15"/>
    </row>
    <row r="234" spans="1:12" ht="14.25" customHeight="1" x14ac:dyDescent="0.25">
      <c r="A234" s="19"/>
      <c r="B234" s="23"/>
      <c r="C234" s="15"/>
      <c r="D234" s="15"/>
      <c r="E234" s="15"/>
      <c r="F234" s="15"/>
      <c r="G234" s="15"/>
      <c r="H234" s="15"/>
      <c r="I234" s="15"/>
      <c r="J234" s="15"/>
      <c r="K234" s="15"/>
      <c r="L234" s="15"/>
    </row>
    <row r="235" spans="1:12" ht="14.25" customHeight="1" x14ac:dyDescent="0.25">
      <c r="A235" s="19"/>
      <c r="B235" s="23"/>
      <c r="C235" s="15"/>
      <c r="D235" s="15"/>
      <c r="E235" s="15"/>
      <c r="F235" s="15"/>
      <c r="G235" s="15"/>
      <c r="H235" s="15"/>
      <c r="I235" s="15"/>
      <c r="J235" s="15"/>
      <c r="K235" s="15"/>
      <c r="L235" s="15"/>
    </row>
    <row r="236" spans="1:12" ht="14.25" customHeight="1" x14ac:dyDescent="0.25">
      <c r="A236" s="19"/>
      <c r="B236" s="23"/>
      <c r="C236" s="15"/>
      <c r="D236" s="15"/>
      <c r="E236" s="15"/>
      <c r="F236" s="15"/>
      <c r="G236" s="15"/>
      <c r="H236" s="15"/>
      <c r="I236" s="15"/>
      <c r="J236" s="15"/>
      <c r="K236" s="15"/>
      <c r="L236" s="15"/>
    </row>
    <row r="237" spans="1:12" ht="14.25" customHeight="1" x14ac:dyDescent="0.25">
      <c r="A237" s="19"/>
      <c r="B237" s="23"/>
      <c r="C237" s="15"/>
      <c r="D237" s="15"/>
      <c r="E237" s="15"/>
      <c r="F237" s="15"/>
      <c r="G237" s="15"/>
      <c r="H237" s="15"/>
      <c r="I237" s="15"/>
      <c r="J237" s="15"/>
      <c r="K237" s="15"/>
      <c r="L237" s="15"/>
    </row>
    <row r="238" spans="1:12" ht="14.25" customHeight="1" x14ac:dyDescent="0.25">
      <c r="A238" s="19"/>
      <c r="B238" s="23"/>
      <c r="C238" s="15"/>
      <c r="D238" s="15"/>
      <c r="E238" s="15"/>
      <c r="F238" s="15"/>
      <c r="G238" s="15"/>
      <c r="H238" s="15"/>
      <c r="I238" s="15"/>
      <c r="J238" s="15"/>
      <c r="K238" s="15"/>
      <c r="L238" s="15"/>
    </row>
    <row r="239" spans="1:12" ht="14.25" customHeight="1" x14ac:dyDescent="0.25">
      <c r="A239" s="19"/>
      <c r="B239" s="23"/>
      <c r="C239" s="15"/>
      <c r="D239" s="15"/>
      <c r="E239" s="15"/>
      <c r="F239" s="15"/>
      <c r="G239" s="15"/>
      <c r="H239" s="15"/>
      <c r="I239" s="15"/>
      <c r="J239" s="15"/>
      <c r="K239" s="15"/>
      <c r="L239" s="15"/>
    </row>
    <row r="240" spans="1:12" ht="14.25" customHeight="1" x14ac:dyDescent="0.25">
      <c r="A240" s="19"/>
      <c r="B240" s="23"/>
      <c r="C240" s="15"/>
      <c r="D240" s="15"/>
      <c r="E240" s="15"/>
      <c r="F240" s="15"/>
      <c r="G240" s="15"/>
      <c r="H240" s="15"/>
      <c r="I240" s="15"/>
      <c r="J240" s="15"/>
      <c r="K240" s="15"/>
      <c r="L240" s="15"/>
    </row>
    <row r="241" spans="1:12" ht="14.25" customHeight="1" x14ac:dyDescent="0.25">
      <c r="A241" s="19"/>
      <c r="B241" s="23"/>
      <c r="C241" s="15"/>
      <c r="D241" s="15"/>
      <c r="E241" s="15"/>
      <c r="F241" s="15"/>
      <c r="G241" s="15"/>
      <c r="H241" s="15"/>
      <c r="I241" s="15"/>
      <c r="J241" s="15"/>
      <c r="K241" s="15"/>
      <c r="L241" s="15"/>
    </row>
    <row r="242" spans="1:12" ht="14.25" customHeight="1" x14ac:dyDescent="0.25">
      <c r="A242" s="19"/>
      <c r="B242" s="23"/>
      <c r="C242" s="15"/>
      <c r="D242" s="15"/>
      <c r="E242" s="15"/>
      <c r="F242" s="15"/>
      <c r="G242" s="15"/>
      <c r="H242" s="15"/>
      <c r="I242" s="15"/>
      <c r="J242" s="15"/>
      <c r="K242" s="15"/>
      <c r="L242" s="15"/>
    </row>
    <row r="243" spans="1:12" ht="14.25" customHeight="1" x14ac:dyDescent="0.25">
      <c r="A243" s="19"/>
      <c r="B243" s="23"/>
      <c r="C243" s="15"/>
      <c r="D243" s="15"/>
      <c r="E243" s="15"/>
      <c r="F243" s="15"/>
      <c r="G243" s="15"/>
      <c r="H243" s="15"/>
      <c r="I243" s="15"/>
      <c r="J243" s="15"/>
      <c r="K243" s="15"/>
      <c r="L243" s="15"/>
    </row>
    <row r="244" spans="1:12" ht="14.25" customHeight="1" x14ac:dyDescent="0.25">
      <c r="A244" s="19"/>
      <c r="B244" s="23"/>
      <c r="C244" s="15"/>
      <c r="D244" s="15"/>
      <c r="E244" s="15"/>
      <c r="F244" s="15"/>
      <c r="G244" s="15"/>
      <c r="H244" s="15"/>
      <c r="I244" s="15"/>
      <c r="J244" s="15"/>
      <c r="K244" s="15"/>
      <c r="L244" s="15"/>
    </row>
    <row r="245" spans="1:12" ht="14.25" customHeight="1" x14ac:dyDescent="0.25">
      <c r="A245" s="19"/>
      <c r="B245" s="23"/>
      <c r="C245" s="15"/>
      <c r="D245" s="15"/>
      <c r="E245" s="15"/>
      <c r="F245" s="15"/>
      <c r="G245" s="15"/>
      <c r="H245" s="15"/>
      <c r="I245" s="15"/>
      <c r="J245" s="15"/>
      <c r="K245" s="15"/>
      <c r="L245" s="15"/>
    </row>
    <row r="246" spans="1:12" ht="14.25" customHeight="1" x14ac:dyDescent="0.25">
      <c r="A246" s="19"/>
      <c r="B246" s="23"/>
      <c r="C246" s="15"/>
      <c r="D246" s="15"/>
      <c r="E246" s="15"/>
      <c r="F246" s="15"/>
      <c r="G246" s="15"/>
      <c r="H246" s="15"/>
      <c r="I246" s="15"/>
      <c r="J246" s="15"/>
      <c r="K246" s="15"/>
      <c r="L246" s="15"/>
    </row>
    <row r="247" spans="1:12" ht="14.25" customHeight="1" x14ac:dyDescent="0.25">
      <c r="A247" s="19"/>
      <c r="B247" s="23"/>
      <c r="C247" s="15"/>
      <c r="D247" s="15"/>
      <c r="E247" s="15"/>
      <c r="F247" s="15"/>
      <c r="G247" s="15"/>
      <c r="H247" s="15"/>
      <c r="I247" s="15"/>
      <c r="J247" s="15"/>
      <c r="K247" s="15"/>
      <c r="L247" s="15"/>
    </row>
    <row r="248" spans="1:12" ht="14.25" customHeight="1" x14ac:dyDescent="0.25">
      <c r="A248" s="19"/>
      <c r="B248" s="23"/>
      <c r="C248" s="15"/>
      <c r="D248" s="15"/>
      <c r="E248" s="15"/>
      <c r="F248" s="15"/>
      <c r="G248" s="15"/>
      <c r="H248" s="15"/>
      <c r="I248" s="15"/>
      <c r="J248" s="15"/>
      <c r="K248" s="15"/>
      <c r="L248" s="15"/>
    </row>
    <row r="249" spans="1:12" ht="14.25" customHeight="1" x14ac:dyDescent="0.25">
      <c r="A249" s="19"/>
      <c r="B249" s="23"/>
      <c r="C249" s="15"/>
      <c r="D249" s="15"/>
      <c r="E249" s="15"/>
      <c r="F249" s="15"/>
      <c r="G249" s="15"/>
      <c r="H249" s="15"/>
      <c r="I249" s="15"/>
      <c r="J249" s="15"/>
      <c r="K249" s="15"/>
      <c r="L249" s="15"/>
    </row>
    <row r="250" spans="1:12" ht="14.25" customHeight="1" x14ac:dyDescent="0.25">
      <c r="A250" s="19"/>
      <c r="B250" s="23"/>
      <c r="C250" s="15"/>
      <c r="D250" s="15"/>
      <c r="E250" s="15"/>
      <c r="F250" s="15"/>
      <c r="G250" s="15"/>
      <c r="H250" s="15"/>
      <c r="I250" s="15"/>
      <c r="J250" s="15"/>
      <c r="K250" s="15"/>
      <c r="L250" s="15"/>
    </row>
    <row r="251" spans="1:12" ht="14.25" customHeight="1" x14ac:dyDescent="0.25">
      <c r="A251" s="19"/>
      <c r="B251" s="23"/>
      <c r="C251" s="15"/>
      <c r="D251" s="15"/>
      <c r="E251" s="15"/>
      <c r="F251" s="15"/>
      <c r="G251" s="15"/>
      <c r="H251" s="15"/>
      <c r="I251" s="15"/>
      <c r="J251" s="15"/>
      <c r="K251" s="15"/>
      <c r="L251" s="15"/>
    </row>
    <row r="252" spans="1:12" ht="14.25" customHeight="1" x14ac:dyDescent="0.25">
      <c r="A252" s="19"/>
      <c r="B252" s="23"/>
      <c r="C252" s="15"/>
      <c r="D252" s="15"/>
      <c r="E252" s="15"/>
      <c r="F252" s="15"/>
      <c r="G252" s="15"/>
      <c r="H252" s="15"/>
      <c r="I252" s="15"/>
      <c r="J252" s="15"/>
      <c r="K252" s="15"/>
      <c r="L252" s="15"/>
    </row>
    <row r="253" spans="1:12" ht="14.25" customHeight="1" x14ac:dyDescent="0.25">
      <c r="A253" s="19"/>
      <c r="B253" s="23"/>
      <c r="C253" s="15"/>
      <c r="D253" s="15"/>
      <c r="E253" s="15"/>
      <c r="F253" s="15"/>
      <c r="G253" s="15"/>
      <c r="H253" s="15"/>
      <c r="I253" s="15"/>
      <c r="J253" s="15"/>
      <c r="K253" s="15"/>
      <c r="L253" s="15"/>
    </row>
    <row r="254" spans="1:12" ht="14.25" customHeight="1" x14ac:dyDescent="0.25">
      <c r="A254" s="19"/>
      <c r="B254" s="23"/>
      <c r="C254" s="15"/>
      <c r="D254" s="15"/>
      <c r="E254" s="15"/>
      <c r="F254" s="15"/>
      <c r="G254" s="15"/>
      <c r="H254" s="15"/>
      <c r="I254" s="15"/>
      <c r="J254" s="15"/>
      <c r="K254" s="15"/>
      <c r="L254" s="15"/>
    </row>
    <row r="255" spans="1:12" ht="14.25" customHeight="1" x14ac:dyDescent="0.25">
      <c r="A255" s="19"/>
      <c r="B255" s="23"/>
      <c r="C255" s="15"/>
      <c r="D255" s="15"/>
      <c r="E255" s="15"/>
      <c r="F255" s="15"/>
      <c r="G255" s="15"/>
      <c r="H255" s="15"/>
      <c r="I255" s="15"/>
      <c r="J255" s="15"/>
      <c r="K255" s="15"/>
      <c r="L255" s="15"/>
    </row>
    <row r="256" spans="1:12" ht="14.25" customHeight="1" x14ac:dyDescent="0.25">
      <c r="A256" s="19"/>
      <c r="B256" s="23"/>
      <c r="C256" s="15"/>
      <c r="D256" s="15"/>
      <c r="E256" s="15"/>
      <c r="F256" s="15"/>
      <c r="G256" s="15"/>
      <c r="H256" s="15"/>
      <c r="I256" s="15"/>
      <c r="J256" s="15"/>
      <c r="K256" s="15"/>
      <c r="L256" s="15"/>
    </row>
    <row r="257" spans="1:12" ht="14.25" customHeight="1" x14ac:dyDescent="0.25">
      <c r="A257" s="19"/>
      <c r="B257" s="23"/>
      <c r="C257" s="15"/>
      <c r="D257" s="15"/>
      <c r="E257" s="15"/>
      <c r="F257" s="15"/>
      <c r="G257" s="15"/>
      <c r="H257" s="15"/>
      <c r="I257" s="15"/>
      <c r="J257" s="15"/>
      <c r="K257" s="15"/>
      <c r="L257" s="15"/>
    </row>
    <row r="258" spans="1:12" ht="14.25" customHeight="1" x14ac:dyDescent="0.25">
      <c r="A258" s="19"/>
      <c r="B258" s="23"/>
      <c r="C258" s="15"/>
      <c r="D258" s="15"/>
      <c r="E258" s="15"/>
      <c r="F258" s="15"/>
      <c r="G258" s="15"/>
      <c r="H258" s="15"/>
      <c r="I258" s="15"/>
      <c r="J258" s="15"/>
      <c r="K258" s="15"/>
      <c r="L258" s="15"/>
    </row>
    <row r="259" spans="1:12" ht="14.25" customHeight="1" x14ac:dyDescent="0.25">
      <c r="A259" s="19"/>
      <c r="B259" s="23"/>
      <c r="C259" s="15"/>
      <c r="D259" s="15"/>
      <c r="E259" s="15"/>
      <c r="F259" s="15"/>
      <c r="G259" s="15"/>
      <c r="H259" s="15"/>
      <c r="I259" s="15"/>
      <c r="J259" s="15"/>
      <c r="K259" s="15"/>
      <c r="L259" s="15"/>
    </row>
    <row r="260" spans="1:12" ht="14.25" customHeight="1" x14ac:dyDescent="0.25">
      <c r="A260" s="19"/>
      <c r="B260" s="23"/>
      <c r="C260" s="15"/>
      <c r="D260" s="15"/>
      <c r="E260" s="15"/>
      <c r="F260" s="15"/>
      <c r="G260" s="15"/>
      <c r="H260" s="15"/>
      <c r="I260" s="15"/>
      <c r="J260" s="15"/>
      <c r="K260" s="15"/>
      <c r="L260" s="15"/>
    </row>
    <row r="261" spans="1:12" ht="14.25" customHeight="1" x14ac:dyDescent="0.25">
      <c r="A261" s="19"/>
      <c r="B261" s="23"/>
      <c r="C261" s="15"/>
      <c r="D261" s="15"/>
      <c r="E261" s="15"/>
      <c r="F261" s="15"/>
      <c r="G261" s="15"/>
      <c r="H261" s="15"/>
      <c r="I261" s="15"/>
      <c r="J261" s="15"/>
      <c r="K261" s="15"/>
      <c r="L261" s="15"/>
    </row>
    <row r="262" spans="1:12" ht="14.25" customHeight="1" x14ac:dyDescent="0.25">
      <c r="A262" s="19"/>
      <c r="B262" s="23"/>
      <c r="C262" s="15"/>
      <c r="D262" s="15"/>
      <c r="E262" s="15"/>
      <c r="F262" s="15"/>
      <c r="G262" s="15"/>
      <c r="H262" s="15"/>
      <c r="I262" s="15"/>
      <c r="J262" s="15"/>
      <c r="K262" s="15"/>
      <c r="L262" s="15"/>
    </row>
    <row r="263" spans="1:12" ht="14.25" customHeight="1" x14ac:dyDescent="0.25">
      <c r="A263" s="19"/>
      <c r="B263" s="23"/>
      <c r="C263" s="15"/>
      <c r="D263" s="15"/>
      <c r="E263" s="15"/>
      <c r="F263" s="15"/>
      <c r="G263" s="15"/>
      <c r="H263" s="15"/>
      <c r="I263" s="15"/>
      <c r="J263" s="15"/>
      <c r="K263" s="15"/>
      <c r="L263" s="15"/>
    </row>
    <row r="264" spans="1:12" ht="14.25" customHeight="1" x14ac:dyDescent="0.25">
      <c r="A264" s="19"/>
      <c r="B264" s="23"/>
      <c r="C264" s="15"/>
      <c r="D264" s="15"/>
      <c r="E264" s="15"/>
      <c r="F264" s="15"/>
      <c r="G264" s="15"/>
      <c r="H264" s="15"/>
      <c r="I264" s="15"/>
      <c r="J264" s="15"/>
      <c r="K264" s="15"/>
      <c r="L264" s="15"/>
    </row>
    <row r="265" spans="1:12" ht="14.25" customHeight="1" x14ac:dyDescent="0.25">
      <c r="A265" s="19"/>
      <c r="B265" s="23"/>
      <c r="C265" s="15"/>
      <c r="D265" s="15"/>
      <c r="E265" s="15"/>
      <c r="F265" s="15"/>
      <c r="G265" s="15"/>
      <c r="H265" s="15"/>
      <c r="I265" s="15"/>
      <c r="J265" s="15"/>
      <c r="K265" s="15"/>
      <c r="L265" s="15"/>
    </row>
    <row r="266" spans="1:12" ht="14.25" customHeight="1" x14ac:dyDescent="0.25">
      <c r="A266" s="19"/>
      <c r="B266" s="23"/>
      <c r="C266" s="15"/>
      <c r="D266" s="15"/>
      <c r="E266" s="15"/>
      <c r="F266" s="15"/>
      <c r="G266" s="15"/>
      <c r="H266" s="15"/>
      <c r="I266" s="15"/>
      <c r="J266" s="15"/>
      <c r="K266" s="15"/>
      <c r="L266" s="15"/>
    </row>
    <row r="267" spans="1:12" ht="14.25" customHeight="1" x14ac:dyDescent="0.25">
      <c r="A267" s="19"/>
      <c r="B267" s="23"/>
      <c r="C267" s="15"/>
      <c r="D267" s="15"/>
      <c r="E267" s="15"/>
      <c r="F267" s="15"/>
      <c r="G267" s="15"/>
      <c r="H267" s="15"/>
      <c r="I267" s="15"/>
      <c r="J267" s="15"/>
      <c r="K267" s="15"/>
      <c r="L267" s="15"/>
    </row>
    <row r="268" spans="1:12" ht="14.25" customHeight="1" x14ac:dyDescent="0.25">
      <c r="A268" s="19"/>
      <c r="B268" s="23"/>
      <c r="C268" s="15"/>
      <c r="D268" s="15"/>
      <c r="E268" s="15"/>
      <c r="F268" s="15"/>
      <c r="G268" s="15"/>
      <c r="H268" s="15"/>
      <c r="I268" s="15"/>
      <c r="J268" s="15"/>
      <c r="K268" s="15"/>
      <c r="L268" s="15"/>
    </row>
    <row r="269" spans="1:12" ht="14.25" customHeight="1" x14ac:dyDescent="0.25">
      <c r="A269" s="19"/>
      <c r="B269" s="23"/>
      <c r="C269" s="15"/>
      <c r="D269" s="15"/>
      <c r="E269" s="15"/>
      <c r="F269" s="15"/>
      <c r="G269" s="15"/>
      <c r="H269" s="15"/>
      <c r="I269" s="15"/>
      <c r="J269" s="15"/>
      <c r="K269" s="15"/>
      <c r="L269" s="15"/>
    </row>
    <row r="270" spans="1:12" ht="14.25" customHeight="1" x14ac:dyDescent="0.25">
      <c r="A270" s="19"/>
      <c r="B270" s="23"/>
      <c r="C270" s="15"/>
      <c r="D270" s="15"/>
      <c r="E270" s="15"/>
      <c r="F270" s="15"/>
      <c r="G270" s="15"/>
      <c r="H270" s="15"/>
      <c r="I270" s="15"/>
      <c r="J270" s="15"/>
      <c r="K270" s="15"/>
      <c r="L270" s="15"/>
    </row>
    <row r="271" spans="1:12" ht="14.25" customHeight="1" x14ac:dyDescent="0.25">
      <c r="A271" s="19"/>
      <c r="B271" s="23"/>
      <c r="C271" s="15"/>
      <c r="D271" s="15"/>
      <c r="E271" s="15"/>
      <c r="F271" s="15"/>
      <c r="G271" s="15"/>
      <c r="H271" s="15"/>
      <c r="I271" s="15"/>
      <c r="J271" s="15"/>
      <c r="K271" s="15"/>
      <c r="L271" s="15"/>
    </row>
    <row r="272" spans="1:12" ht="14.25" customHeight="1" x14ac:dyDescent="0.25">
      <c r="A272" s="19"/>
      <c r="B272" s="23"/>
      <c r="C272" s="15"/>
      <c r="D272" s="15"/>
      <c r="E272" s="15"/>
      <c r="F272" s="15"/>
      <c r="G272" s="15"/>
      <c r="H272" s="15"/>
      <c r="I272" s="15"/>
      <c r="J272" s="15"/>
      <c r="K272" s="15"/>
      <c r="L272" s="15"/>
    </row>
    <row r="273" spans="1:12" ht="14.25" customHeight="1" x14ac:dyDescent="0.25">
      <c r="A273" s="19"/>
      <c r="B273" s="23"/>
      <c r="C273" s="15"/>
      <c r="D273" s="15"/>
      <c r="E273" s="15"/>
      <c r="F273" s="15"/>
      <c r="G273" s="15"/>
      <c r="H273" s="15"/>
      <c r="I273" s="15"/>
      <c r="J273" s="15"/>
      <c r="K273" s="15"/>
      <c r="L273" s="15"/>
    </row>
    <row r="274" spans="1:12" ht="14.25" customHeight="1" x14ac:dyDescent="0.25">
      <c r="A274" s="19"/>
      <c r="B274" s="23"/>
      <c r="C274" s="15"/>
      <c r="D274" s="15"/>
      <c r="E274" s="15"/>
      <c r="F274" s="15"/>
      <c r="G274" s="15"/>
      <c r="H274" s="15"/>
      <c r="I274" s="15"/>
      <c r="J274" s="15"/>
      <c r="K274" s="15"/>
      <c r="L274" s="15"/>
    </row>
    <row r="275" spans="1:12" ht="14.25" customHeight="1" x14ac:dyDescent="0.25">
      <c r="A275" s="19"/>
      <c r="B275" s="23"/>
      <c r="C275" s="15"/>
      <c r="D275" s="15"/>
      <c r="E275" s="15"/>
      <c r="F275" s="15"/>
      <c r="G275" s="15"/>
      <c r="H275" s="15"/>
      <c r="I275" s="15"/>
      <c r="J275" s="15"/>
      <c r="K275" s="15"/>
      <c r="L275" s="15"/>
    </row>
    <row r="276" spans="1:12" ht="14.25" customHeight="1" x14ac:dyDescent="0.25">
      <c r="A276" s="19"/>
      <c r="B276" s="23"/>
      <c r="C276" s="15"/>
      <c r="D276" s="15"/>
      <c r="E276" s="15"/>
      <c r="F276" s="15"/>
      <c r="G276" s="15"/>
      <c r="H276" s="15"/>
      <c r="I276" s="15"/>
      <c r="J276" s="15"/>
      <c r="K276" s="15"/>
      <c r="L276" s="15"/>
    </row>
    <row r="277" spans="1:12" ht="14.25" customHeight="1" x14ac:dyDescent="0.25">
      <c r="A277" s="19"/>
      <c r="B277" s="23"/>
      <c r="C277" s="15"/>
      <c r="D277" s="15"/>
      <c r="E277" s="15"/>
      <c r="F277" s="15"/>
      <c r="G277" s="15"/>
      <c r="H277" s="15"/>
      <c r="I277" s="15"/>
      <c r="J277" s="15"/>
      <c r="K277" s="15"/>
      <c r="L277" s="15"/>
    </row>
    <row r="278" spans="1:12" ht="14.25" customHeight="1" x14ac:dyDescent="0.25">
      <c r="A278" s="19"/>
      <c r="B278" s="23"/>
      <c r="C278" s="15"/>
      <c r="D278" s="15"/>
      <c r="E278" s="15"/>
      <c r="F278" s="15"/>
      <c r="G278" s="15"/>
      <c r="H278" s="15"/>
      <c r="I278" s="15"/>
      <c r="J278" s="15"/>
      <c r="K278" s="15"/>
      <c r="L278" s="15"/>
    </row>
    <row r="279" spans="1:12" ht="14.25" customHeight="1" x14ac:dyDescent="0.25">
      <c r="A279" s="19"/>
      <c r="B279" s="23"/>
      <c r="C279" s="15"/>
      <c r="D279" s="15"/>
      <c r="E279" s="15"/>
      <c r="F279" s="15"/>
      <c r="G279" s="15"/>
      <c r="H279" s="15"/>
      <c r="I279" s="15"/>
      <c r="J279" s="15"/>
      <c r="K279" s="15"/>
      <c r="L279" s="15"/>
    </row>
    <row r="280" spans="1:12" ht="14.25" customHeight="1" x14ac:dyDescent="0.25">
      <c r="A280" s="19"/>
      <c r="B280" s="23"/>
      <c r="C280" s="15"/>
      <c r="D280" s="15"/>
      <c r="E280" s="15"/>
      <c r="F280" s="15"/>
      <c r="G280" s="15"/>
      <c r="H280" s="15"/>
      <c r="I280" s="15"/>
      <c r="J280" s="15"/>
      <c r="K280" s="15"/>
      <c r="L280" s="15"/>
    </row>
    <row r="281" spans="1:12" ht="14.25" customHeight="1" x14ac:dyDescent="0.25">
      <c r="A281" s="19"/>
      <c r="B281" s="23"/>
      <c r="C281" s="15"/>
      <c r="D281" s="15"/>
      <c r="E281" s="15"/>
      <c r="F281" s="15"/>
      <c r="G281" s="15"/>
      <c r="H281" s="15"/>
      <c r="I281" s="15"/>
      <c r="J281" s="15"/>
      <c r="K281" s="15"/>
      <c r="L281" s="15"/>
    </row>
    <row r="282" spans="1:12" ht="14.25" customHeight="1" x14ac:dyDescent="0.25">
      <c r="A282" s="19"/>
      <c r="B282" s="23"/>
      <c r="C282" s="15"/>
      <c r="D282" s="15"/>
      <c r="E282" s="15"/>
      <c r="F282" s="15"/>
      <c r="G282" s="15"/>
      <c r="H282" s="15"/>
      <c r="I282" s="15"/>
      <c r="J282" s="15"/>
      <c r="K282" s="15"/>
      <c r="L282" s="15"/>
    </row>
    <row r="283" spans="1:12" ht="14.25" customHeight="1" x14ac:dyDescent="0.25">
      <c r="A283" s="19"/>
      <c r="B283" s="23"/>
      <c r="C283" s="15"/>
      <c r="D283" s="15"/>
      <c r="E283" s="15"/>
      <c r="F283" s="15"/>
      <c r="G283" s="15"/>
      <c r="H283" s="15"/>
      <c r="I283" s="15"/>
      <c r="J283" s="15"/>
      <c r="K283" s="15"/>
      <c r="L283" s="15"/>
    </row>
    <row r="284" spans="1:12" ht="14.25" customHeight="1" x14ac:dyDescent="0.25">
      <c r="A284" s="19"/>
      <c r="B284" s="23"/>
      <c r="C284" s="15"/>
      <c r="D284" s="15"/>
      <c r="E284" s="15"/>
      <c r="F284" s="15"/>
      <c r="G284" s="15"/>
      <c r="H284" s="15"/>
      <c r="I284" s="15"/>
      <c r="J284" s="15"/>
      <c r="K284" s="15"/>
      <c r="L284" s="15"/>
    </row>
    <row r="285" spans="1:12" ht="14.25" customHeight="1" x14ac:dyDescent="0.25">
      <c r="A285" s="19"/>
      <c r="B285" s="23"/>
      <c r="C285" s="15"/>
      <c r="D285" s="15"/>
      <c r="E285" s="15"/>
      <c r="F285" s="15"/>
      <c r="G285" s="15"/>
      <c r="H285" s="15"/>
      <c r="I285" s="15"/>
      <c r="J285" s="15"/>
      <c r="K285" s="15"/>
      <c r="L285" s="15"/>
    </row>
    <row r="286" spans="1:12" ht="14.25" customHeight="1" x14ac:dyDescent="0.25">
      <c r="A286" s="19"/>
      <c r="B286" s="23"/>
      <c r="C286" s="15"/>
      <c r="D286" s="15"/>
      <c r="E286" s="15"/>
      <c r="F286" s="15"/>
      <c r="G286" s="15"/>
      <c r="H286" s="15"/>
      <c r="I286" s="15"/>
      <c r="J286" s="15"/>
      <c r="K286" s="15"/>
      <c r="L286" s="15"/>
    </row>
    <row r="287" spans="1:12" ht="14.25" customHeight="1" x14ac:dyDescent="0.25">
      <c r="A287" s="19"/>
      <c r="B287" s="23"/>
      <c r="C287" s="15"/>
      <c r="D287" s="15"/>
      <c r="E287" s="15"/>
      <c r="F287" s="15"/>
      <c r="G287" s="15"/>
      <c r="H287" s="15"/>
      <c r="I287" s="15"/>
      <c r="J287" s="15"/>
      <c r="K287" s="15"/>
      <c r="L287" s="15"/>
    </row>
    <row r="288" spans="1:12" ht="14.25" customHeight="1" x14ac:dyDescent="0.25">
      <c r="A288" s="19"/>
      <c r="B288" s="23"/>
      <c r="C288" s="15"/>
      <c r="D288" s="15"/>
      <c r="E288" s="15"/>
      <c r="F288" s="15"/>
      <c r="G288" s="15"/>
      <c r="H288" s="15"/>
      <c r="I288" s="15"/>
      <c r="J288" s="15"/>
      <c r="K288" s="15"/>
      <c r="L288" s="15"/>
    </row>
    <row r="289" spans="1:12" ht="14.25" customHeight="1" x14ac:dyDescent="0.25">
      <c r="A289" s="19"/>
      <c r="B289" s="23"/>
      <c r="C289" s="15"/>
      <c r="D289" s="15"/>
      <c r="E289" s="15"/>
      <c r="F289" s="15"/>
      <c r="G289" s="15"/>
      <c r="H289" s="15"/>
      <c r="I289" s="15"/>
      <c r="J289" s="15"/>
      <c r="K289" s="15"/>
      <c r="L289" s="15"/>
    </row>
    <row r="290" spans="1:12" ht="14.25" customHeight="1" x14ac:dyDescent="0.25">
      <c r="A290" s="19"/>
      <c r="B290" s="23"/>
      <c r="C290" s="15"/>
      <c r="D290" s="15"/>
      <c r="E290" s="15"/>
      <c r="F290" s="15"/>
      <c r="G290" s="15"/>
      <c r="H290" s="15"/>
      <c r="I290" s="15"/>
      <c r="J290" s="15"/>
      <c r="K290" s="15"/>
      <c r="L290" s="15"/>
    </row>
    <row r="291" spans="1:12" ht="14.25" customHeight="1" x14ac:dyDescent="0.25">
      <c r="A291" s="19"/>
      <c r="B291" s="23"/>
      <c r="C291" s="15"/>
      <c r="D291" s="15"/>
      <c r="E291" s="15"/>
      <c r="F291" s="15"/>
      <c r="G291" s="15"/>
      <c r="H291" s="15"/>
      <c r="I291" s="15"/>
      <c r="J291" s="15"/>
      <c r="K291" s="15"/>
      <c r="L291" s="15"/>
    </row>
    <row r="292" spans="1:12" ht="14.25" customHeight="1" x14ac:dyDescent="0.25">
      <c r="A292" s="19"/>
      <c r="B292" s="23"/>
      <c r="C292" s="15"/>
      <c r="D292" s="15"/>
      <c r="E292" s="15"/>
      <c r="F292" s="15"/>
      <c r="G292" s="15"/>
      <c r="H292" s="15"/>
      <c r="I292" s="15"/>
      <c r="J292" s="15"/>
      <c r="K292" s="15"/>
      <c r="L292" s="15"/>
    </row>
    <row r="293" spans="1:12" ht="14.25" customHeight="1" x14ac:dyDescent="0.25">
      <c r="A293" s="19"/>
      <c r="B293" s="23"/>
      <c r="C293" s="15"/>
      <c r="D293" s="15"/>
      <c r="E293" s="15"/>
      <c r="F293" s="15"/>
      <c r="G293" s="15"/>
      <c r="H293" s="15"/>
      <c r="I293" s="15"/>
      <c r="J293" s="15"/>
      <c r="K293" s="15"/>
      <c r="L293" s="15"/>
    </row>
    <row r="294" spans="1:12" ht="14.25" customHeight="1" x14ac:dyDescent="0.25">
      <c r="A294" s="19"/>
      <c r="B294" s="23"/>
      <c r="C294" s="15"/>
      <c r="D294" s="15"/>
      <c r="E294" s="15"/>
      <c r="F294" s="15"/>
      <c r="G294" s="15"/>
      <c r="H294" s="15"/>
      <c r="I294" s="15"/>
      <c r="J294" s="15"/>
      <c r="K294" s="15"/>
      <c r="L294" s="15"/>
    </row>
    <row r="295" spans="1:12" ht="14.25" customHeight="1" x14ac:dyDescent="0.25">
      <c r="A295" s="19"/>
      <c r="B295" s="23"/>
      <c r="C295" s="15"/>
      <c r="D295" s="15"/>
      <c r="E295" s="15"/>
      <c r="F295" s="15"/>
      <c r="G295" s="15"/>
      <c r="H295" s="15"/>
      <c r="I295" s="15"/>
      <c r="J295" s="15"/>
      <c r="K295" s="15"/>
      <c r="L295" s="15"/>
    </row>
    <row r="296" spans="1:12" ht="14.25" customHeight="1" x14ac:dyDescent="0.25">
      <c r="A296" s="19"/>
      <c r="B296" s="23"/>
      <c r="C296" s="15"/>
      <c r="D296" s="15"/>
      <c r="E296" s="15"/>
      <c r="F296" s="15"/>
      <c r="G296" s="15"/>
      <c r="H296" s="15"/>
      <c r="I296" s="15"/>
      <c r="J296" s="15"/>
      <c r="K296" s="15"/>
      <c r="L296" s="15"/>
    </row>
    <row r="297" spans="1:12" ht="14.25" customHeight="1" x14ac:dyDescent="0.25">
      <c r="A297" s="19"/>
      <c r="B297" s="23"/>
      <c r="C297" s="15"/>
      <c r="D297" s="15"/>
      <c r="E297" s="15"/>
      <c r="F297" s="15"/>
      <c r="G297" s="15"/>
      <c r="H297" s="15"/>
      <c r="I297" s="15"/>
      <c r="J297" s="15"/>
      <c r="K297" s="15"/>
      <c r="L297" s="15"/>
    </row>
    <row r="298" spans="1:12" ht="14.25" customHeight="1" x14ac:dyDescent="0.25">
      <c r="A298" s="19"/>
      <c r="B298" s="23"/>
      <c r="C298" s="15"/>
      <c r="D298" s="15"/>
      <c r="E298" s="15"/>
      <c r="F298" s="15"/>
      <c r="G298" s="15"/>
      <c r="H298" s="15"/>
      <c r="I298" s="15"/>
      <c r="J298" s="15"/>
      <c r="K298" s="15"/>
      <c r="L298" s="15"/>
    </row>
    <row r="299" spans="1:12" ht="14.25" customHeight="1" x14ac:dyDescent="0.25">
      <c r="A299" s="19"/>
      <c r="B299" s="23"/>
      <c r="C299" s="15"/>
      <c r="D299" s="15"/>
      <c r="E299" s="15"/>
      <c r="F299" s="15"/>
      <c r="G299" s="15"/>
      <c r="H299" s="15"/>
      <c r="I299" s="15"/>
      <c r="J299" s="15"/>
      <c r="K299" s="15"/>
      <c r="L299" s="15"/>
    </row>
    <row r="300" spans="1:12" ht="14.25" customHeight="1" x14ac:dyDescent="0.25">
      <c r="A300" s="19"/>
      <c r="B300" s="23"/>
      <c r="C300" s="15"/>
      <c r="D300" s="15"/>
      <c r="E300" s="15"/>
      <c r="F300" s="15"/>
      <c r="G300" s="15"/>
      <c r="H300" s="15"/>
      <c r="I300" s="15"/>
      <c r="J300" s="15"/>
      <c r="K300" s="15"/>
      <c r="L300" s="15"/>
    </row>
    <row r="301" spans="1:12" ht="14.25" customHeight="1" x14ac:dyDescent="0.25">
      <c r="A301" s="19"/>
      <c r="B301" s="23"/>
      <c r="C301" s="15"/>
      <c r="D301" s="15"/>
      <c r="E301" s="15"/>
      <c r="F301" s="15"/>
      <c r="G301" s="15"/>
      <c r="H301" s="15"/>
      <c r="I301" s="15"/>
      <c r="J301" s="15"/>
      <c r="K301" s="15"/>
      <c r="L301" s="15"/>
    </row>
    <row r="302" spans="1:12" ht="14.25" customHeight="1" x14ac:dyDescent="0.25">
      <c r="A302" s="19"/>
      <c r="B302" s="23"/>
      <c r="C302" s="15"/>
      <c r="D302" s="15"/>
      <c r="E302" s="15"/>
      <c r="F302" s="15"/>
      <c r="G302" s="15"/>
      <c r="H302" s="15"/>
      <c r="I302" s="15"/>
      <c r="J302" s="15"/>
      <c r="K302" s="15"/>
      <c r="L302" s="15"/>
    </row>
    <row r="303" spans="1:12" ht="14.25" customHeight="1" x14ac:dyDescent="0.25">
      <c r="A303" s="19"/>
      <c r="B303" s="23"/>
      <c r="C303" s="15"/>
      <c r="D303" s="15"/>
      <c r="E303" s="15"/>
      <c r="F303" s="15"/>
      <c r="G303" s="15"/>
      <c r="H303" s="15"/>
      <c r="I303" s="15"/>
      <c r="J303" s="15"/>
      <c r="K303" s="15"/>
      <c r="L303" s="15"/>
    </row>
    <row r="304" spans="1:12" ht="14.25" customHeight="1" x14ac:dyDescent="0.25">
      <c r="A304" s="19"/>
      <c r="B304" s="23"/>
      <c r="C304" s="15"/>
      <c r="D304" s="15"/>
      <c r="E304" s="15"/>
      <c r="F304" s="15"/>
      <c r="G304" s="15"/>
      <c r="H304" s="15"/>
      <c r="I304" s="15"/>
      <c r="J304" s="15"/>
      <c r="K304" s="15"/>
      <c r="L304" s="15"/>
    </row>
    <row r="305" spans="1:12" ht="14.25" customHeight="1" x14ac:dyDescent="0.25">
      <c r="A305" s="19"/>
      <c r="B305" s="23"/>
      <c r="C305" s="15"/>
      <c r="D305" s="15"/>
      <c r="E305" s="15"/>
      <c r="F305" s="15"/>
      <c r="G305" s="15"/>
      <c r="H305" s="15"/>
      <c r="I305" s="15"/>
      <c r="J305" s="15"/>
      <c r="K305" s="15"/>
      <c r="L305" s="15"/>
    </row>
    <row r="306" spans="1:12" ht="14.25" customHeight="1" x14ac:dyDescent="0.25">
      <c r="A306" s="19"/>
      <c r="B306" s="23"/>
      <c r="C306" s="15"/>
      <c r="D306" s="15"/>
      <c r="E306" s="15"/>
      <c r="F306" s="15"/>
      <c r="G306" s="15"/>
      <c r="H306" s="15"/>
      <c r="I306" s="15"/>
      <c r="J306" s="15"/>
      <c r="K306" s="15"/>
      <c r="L306" s="15"/>
    </row>
    <row r="307" spans="1:12" ht="14.25" customHeight="1" x14ac:dyDescent="0.25">
      <c r="A307" s="19"/>
      <c r="B307" s="23"/>
      <c r="C307" s="15"/>
      <c r="D307" s="15"/>
      <c r="E307" s="15"/>
      <c r="F307" s="15"/>
      <c r="G307" s="15"/>
      <c r="H307" s="15"/>
      <c r="I307" s="15"/>
      <c r="J307" s="15"/>
      <c r="K307" s="15"/>
      <c r="L307" s="15"/>
    </row>
    <row r="308" spans="1:12" ht="14.25" customHeight="1" x14ac:dyDescent="0.25">
      <c r="A308" s="19"/>
      <c r="B308" s="23"/>
      <c r="C308" s="15"/>
      <c r="D308" s="15"/>
      <c r="E308" s="15"/>
      <c r="F308" s="15"/>
      <c r="G308" s="15"/>
      <c r="H308" s="15"/>
      <c r="I308" s="15"/>
      <c r="J308" s="15"/>
      <c r="K308" s="15"/>
      <c r="L308" s="15"/>
    </row>
    <row r="309" spans="1:12" ht="14.25" customHeight="1" x14ac:dyDescent="0.25">
      <c r="A309" s="19"/>
      <c r="B309" s="23"/>
      <c r="C309" s="15"/>
      <c r="D309" s="15"/>
      <c r="E309" s="15"/>
      <c r="F309" s="15"/>
      <c r="G309" s="15"/>
      <c r="H309" s="15"/>
      <c r="I309" s="15"/>
      <c r="J309" s="15"/>
      <c r="K309" s="15"/>
      <c r="L309" s="15"/>
    </row>
    <row r="310" spans="1:12" ht="14.25" customHeight="1" x14ac:dyDescent="0.25">
      <c r="A310" s="19"/>
      <c r="B310" s="23"/>
      <c r="C310" s="15"/>
      <c r="D310" s="15"/>
      <c r="E310" s="15"/>
      <c r="F310" s="15"/>
      <c r="G310" s="15"/>
      <c r="H310" s="15"/>
      <c r="I310" s="15"/>
      <c r="J310" s="15"/>
      <c r="K310" s="15"/>
      <c r="L310" s="15"/>
    </row>
    <row r="311" spans="1:12" ht="14.25" customHeight="1" x14ac:dyDescent="0.25">
      <c r="A311" s="19"/>
      <c r="B311" s="23"/>
      <c r="C311" s="15"/>
      <c r="D311" s="15"/>
      <c r="E311" s="15"/>
      <c r="F311" s="15"/>
      <c r="G311" s="15"/>
      <c r="H311" s="15"/>
      <c r="I311" s="15"/>
      <c r="J311" s="15"/>
      <c r="K311" s="15"/>
      <c r="L311" s="15"/>
    </row>
    <row r="312" spans="1:12" ht="14.25" customHeight="1" x14ac:dyDescent="0.25">
      <c r="A312" s="19"/>
      <c r="B312" s="23"/>
      <c r="C312" s="15"/>
      <c r="D312" s="15"/>
      <c r="E312" s="15"/>
      <c r="F312" s="15"/>
      <c r="G312" s="15"/>
      <c r="H312" s="15"/>
      <c r="I312" s="15"/>
      <c r="J312" s="15"/>
      <c r="K312" s="15"/>
      <c r="L312" s="15"/>
    </row>
    <row r="313" spans="1:12" ht="14.25" customHeight="1" x14ac:dyDescent="0.25">
      <c r="A313" s="19"/>
      <c r="B313" s="23"/>
      <c r="C313" s="15"/>
      <c r="D313" s="15"/>
      <c r="E313" s="15"/>
      <c r="F313" s="15"/>
      <c r="G313" s="15"/>
      <c r="H313" s="15"/>
      <c r="I313" s="15"/>
      <c r="J313" s="15"/>
      <c r="K313" s="15"/>
      <c r="L313" s="15"/>
    </row>
    <row r="314" spans="1:12" ht="14.25" customHeight="1" x14ac:dyDescent="0.25">
      <c r="A314" s="19"/>
      <c r="B314" s="23"/>
      <c r="C314" s="15"/>
      <c r="D314" s="15"/>
      <c r="E314" s="15"/>
      <c r="F314" s="15"/>
      <c r="G314" s="15"/>
      <c r="H314" s="15"/>
      <c r="I314" s="15"/>
      <c r="J314" s="15"/>
      <c r="K314" s="15"/>
      <c r="L314" s="15"/>
    </row>
    <row r="315" spans="1:12" ht="14.25" customHeight="1" x14ac:dyDescent="0.25">
      <c r="A315" s="19"/>
      <c r="B315" s="23"/>
      <c r="C315" s="15"/>
      <c r="D315" s="15"/>
      <c r="E315" s="15"/>
      <c r="F315" s="15"/>
      <c r="G315" s="15"/>
      <c r="H315" s="15"/>
      <c r="I315" s="15"/>
      <c r="J315" s="15"/>
      <c r="K315" s="15"/>
      <c r="L315" s="15"/>
    </row>
    <row r="316" spans="1:12" ht="14.25" customHeight="1" x14ac:dyDescent="0.25">
      <c r="A316" s="19"/>
      <c r="B316" s="23"/>
      <c r="C316" s="15"/>
      <c r="D316" s="15"/>
      <c r="E316" s="15"/>
      <c r="F316" s="15"/>
      <c r="G316" s="15"/>
      <c r="H316" s="15"/>
      <c r="I316" s="15"/>
      <c r="J316" s="15"/>
      <c r="K316" s="15"/>
      <c r="L316" s="15"/>
    </row>
    <row r="317" spans="1:12" ht="14.25" customHeight="1" x14ac:dyDescent="0.25">
      <c r="A317" s="19"/>
      <c r="B317" s="23"/>
      <c r="C317" s="15"/>
      <c r="D317" s="15"/>
      <c r="E317" s="15"/>
      <c r="F317" s="15"/>
      <c r="G317" s="15"/>
      <c r="H317" s="15"/>
      <c r="I317" s="15"/>
      <c r="J317" s="15"/>
      <c r="K317" s="15"/>
      <c r="L317" s="15"/>
    </row>
    <row r="318" spans="1:12" ht="14.25" customHeight="1" x14ac:dyDescent="0.25">
      <c r="A318" s="19"/>
      <c r="B318" s="23"/>
      <c r="C318" s="15"/>
      <c r="D318" s="15"/>
      <c r="E318" s="15"/>
      <c r="F318" s="15"/>
      <c r="G318" s="15"/>
      <c r="H318" s="15"/>
      <c r="I318" s="15"/>
      <c r="J318" s="15"/>
      <c r="K318" s="15"/>
      <c r="L318" s="15"/>
    </row>
    <row r="319" spans="1:12" ht="14.25" customHeight="1" x14ac:dyDescent="0.25">
      <c r="A319" s="19"/>
      <c r="B319" s="23"/>
      <c r="C319" s="15"/>
      <c r="D319" s="15"/>
      <c r="E319" s="15"/>
      <c r="F319" s="15"/>
      <c r="G319" s="15"/>
      <c r="H319" s="15"/>
      <c r="I319" s="15"/>
      <c r="J319" s="15"/>
      <c r="K319" s="15"/>
      <c r="L319" s="15"/>
    </row>
    <row r="320" spans="1:12" ht="14.25" customHeight="1" x14ac:dyDescent="0.25">
      <c r="A320" s="19"/>
      <c r="B320" s="23"/>
      <c r="C320" s="15"/>
      <c r="D320" s="15"/>
      <c r="E320" s="15"/>
      <c r="F320" s="15"/>
      <c r="G320" s="15"/>
      <c r="H320" s="15"/>
      <c r="I320" s="15"/>
      <c r="J320" s="15"/>
      <c r="K320" s="15"/>
      <c r="L320" s="15"/>
    </row>
    <row r="321" spans="1:12" ht="14.25" customHeight="1" x14ac:dyDescent="0.25">
      <c r="A321" s="19"/>
      <c r="B321" s="23"/>
      <c r="C321" s="15"/>
      <c r="D321" s="15"/>
      <c r="E321" s="15"/>
      <c r="F321" s="15"/>
      <c r="G321" s="15"/>
      <c r="H321" s="15"/>
      <c r="I321" s="15"/>
      <c r="J321" s="15"/>
      <c r="K321" s="15"/>
      <c r="L321" s="15"/>
    </row>
    <row r="322" spans="1:12" ht="14.25" customHeight="1" x14ac:dyDescent="0.25">
      <c r="A322" s="19"/>
      <c r="B322" s="23"/>
      <c r="C322" s="15"/>
      <c r="D322" s="15"/>
      <c r="E322" s="15"/>
      <c r="F322" s="15"/>
      <c r="G322" s="15"/>
      <c r="H322" s="15"/>
      <c r="I322" s="15"/>
      <c r="J322" s="15"/>
      <c r="K322" s="15"/>
      <c r="L322" s="15"/>
    </row>
    <row r="323" spans="1:12" ht="14.25" customHeight="1" x14ac:dyDescent="0.25">
      <c r="A323" s="19"/>
      <c r="B323" s="23"/>
      <c r="C323" s="15"/>
      <c r="D323" s="15"/>
      <c r="E323" s="15"/>
      <c r="F323" s="15"/>
      <c r="G323" s="15"/>
      <c r="H323" s="15"/>
      <c r="I323" s="15"/>
      <c r="J323" s="15"/>
      <c r="K323" s="15"/>
      <c r="L323" s="15"/>
    </row>
    <row r="324" spans="1:12" ht="14.25" customHeight="1" x14ac:dyDescent="0.25">
      <c r="A324" s="19"/>
      <c r="B324" s="23"/>
      <c r="C324" s="15"/>
      <c r="D324" s="15"/>
      <c r="E324" s="15"/>
      <c r="F324" s="15"/>
      <c r="G324" s="15"/>
      <c r="H324" s="15"/>
      <c r="I324" s="15"/>
      <c r="J324" s="15"/>
      <c r="K324" s="15"/>
      <c r="L324" s="15"/>
    </row>
    <row r="325" spans="1:12" ht="14.25" customHeight="1" x14ac:dyDescent="0.25">
      <c r="A325" s="19"/>
      <c r="B325" s="23"/>
      <c r="C325" s="15"/>
      <c r="D325" s="15"/>
      <c r="E325" s="15"/>
      <c r="F325" s="15"/>
      <c r="G325" s="15"/>
      <c r="H325" s="15"/>
      <c r="I325" s="15"/>
      <c r="J325" s="15"/>
      <c r="K325" s="15"/>
      <c r="L325" s="15"/>
    </row>
    <row r="326" spans="1:12" ht="14.25" customHeight="1" x14ac:dyDescent="0.25">
      <c r="A326" s="19"/>
      <c r="B326" s="23"/>
      <c r="C326" s="15"/>
      <c r="D326" s="15"/>
      <c r="E326" s="15"/>
      <c r="F326" s="15"/>
      <c r="G326" s="15"/>
      <c r="H326" s="15"/>
      <c r="I326" s="15"/>
      <c r="J326" s="15"/>
      <c r="K326" s="15"/>
      <c r="L326" s="15"/>
    </row>
    <row r="327" spans="1:12" ht="14.25" customHeight="1" x14ac:dyDescent="0.25">
      <c r="A327" s="19"/>
      <c r="B327" s="23"/>
      <c r="C327" s="15"/>
      <c r="D327" s="15"/>
      <c r="E327" s="15"/>
      <c r="F327" s="15"/>
      <c r="G327" s="15"/>
      <c r="H327" s="15"/>
      <c r="I327" s="15"/>
      <c r="J327" s="15"/>
      <c r="K327" s="15"/>
      <c r="L327" s="15"/>
    </row>
    <row r="328" spans="1:12" ht="14.25" customHeight="1" x14ac:dyDescent="0.25">
      <c r="A328" s="19"/>
      <c r="B328" s="23"/>
      <c r="C328" s="15"/>
      <c r="D328" s="15"/>
      <c r="E328" s="15"/>
      <c r="F328" s="15"/>
      <c r="G328" s="15"/>
      <c r="H328" s="15"/>
      <c r="I328" s="15"/>
      <c r="J328" s="15"/>
      <c r="K328" s="15"/>
      <c r="L328" s="15"/>
    </row>
    <row r="329" spans="1:12" ht="14.25" customHeight="1" x14ac:dyDescent="0.25">
      <c r="A329" s="19"/>
      <c r="B329" s="23"/>
      <c r="C329" s="15"/>
      <c r="D329" s="15"/>
      <c r="E329" s="15"/>
      <c r="F329" s="15"/>
      <c r="G329" s="15"/>
      <c r="H329" s="15"/>
      <c r="I329" s="15"/>
      <c r="J329" s="15"/>
      <c r="K329" s="15"/>
      <c r="L329" s="15"/>
    </row>
    <row r="330" spans="1:12" ht="14.25" customHeight="1" x14ac:dyDescent="0.25">
      <c r="A330" s="19"/>
      <c r="B330" s="23"/>
      <c r="C330" s="15"/>
      <c r="D330" s="15"/>
      <c r="E330" s="15"/>
      <c r="F330" s="15"/>
      <c r="G330" s="15"/>
      <c r="H330" s="15"/>
      <c r="I330" s="15"/>
      <c r="J330" s="15"/>
      <c r="K330" s="15"/>
      <c r="L330" s="15"/>
    </row>
    <row r="331" spans="1:12" ht="14.25" customHeight="1" x14ac:dyDescent="0.25">
      <c r="A331" s="19"/>
      <c r="B331" s="23"/>
      <c r="C331" s="15"/>
      <c r="D331" s="15"/>
      <c r="E331" s="15"/>
      <c r="F331" s="15"/>
      <c r="G331" s="15"/>
      <c r="H331" s="15"/>
      <c r="I331" s="15"/>
      <c r="J331" s="15"/>
      <c r="K331" s="15"/>
      <c r="L331" s="15"/>
    </row>
    <row r="332" spans="1:12" ht="14.25" customHeight="1" x14ac:dyDescent="0.25">
      <c r="A332" s="19"/>
      <c r="B332" s="23"/>
      <c r="C332" s="15"/>
      <c r="D332" s="15"/>
      <c r="E332" s="15"/>
      <c r="F332" s="15"/>
      <c r="G332" s="15"/>
      <c r="H332" s="15"/>
      <c r="I332" s="15"/>
      <c r="J332" s="15"/>
      <c r="K332" s="15"/>
      <c r="L332" s="15"/>
    </row>
    <row r="333" spans="1:12" ht="14.25" customHeight="1" x14ac:dyDescent="0.25">
      <c r="A333" s="19"/>
      <c r="B333" s="23"/>
      <c r="C333" s="15"/>
      <c r="D333" s="15"/>
      <c r="E333" s="15"/>
      <c r="F333" s="15"/>
      <c r="G333" s="15"/>
      <c r="H333" s="15"/>
      <c r="I333" s="15"/>
      <c r="J333" s="15"/>
      <c r="K333" s="15"/>
      <c r="L333" s="15"/>
    </row>
    <row r="334" spans="1:12" ht="14.25" customHeight="1" x14ac:dyDescent="0.25">
      <c r="A334" s="19"/>
      <c r="B334" s="23"/>
      <c r="C334" s="15"/>
      <c r="D334" s="15"/>
      <c r="E334" s="15"/>
      <c r="F334" s="15"/>
      <c r="G334" s="15"/>
      <c r="H334" s="15"/>
      <c r="I334" s="15"/>
      <c r="J334" s="15"/>
      <c r="K334" s="15"/>
      <c r="L334" s="15"/>
    </row>
    <row r="335" spans="1:12" ht="14.25" customHeight="1" x14ac:dyDescent="0.25">
      <c r="A335" s="19"/>
      <c r="B335" s="23"/>
      <c r="C335" s="15"/>
      <c r="D335" s="15"/>
      <c r="E335" s="15"/>
      <c r="F335" s="15"/>
      <c r="G335" s="15"/>
      <c r="H335" s="15"/>
      <c r="I335" s="15"/>
      <c r="J335" s="15"/>
      <c r="K335" s="15"/>
      <c r="L335" s="15"/>
    </row>
    <row r="336" spans="1:12" ht="14.25" customHeight="1" x14ac:dyDescent="0.25">
      <c r="A336" s="19"/>
      <c r="B336" s="23"/>
      <c r="C336" s="15"/>
      <c r="D336" s="15"/>
      <c r="E336" s="15"/>
      <c r="F336" s="15"/>
      <c r="G336" s="15"/>
      <c r="H336" s="15"/>
      <c r="I336" s="15"/>
      <c r="J336" s="15"/>
      <c r="K336" s="15"/>
      <c r="L336" s="15"/>
    </row>
    <row r="337" spans="1:12" ht="14.25" customHeight="1" x14ac:dyDescent="0.25">
      <c r="A337" s="19"/>
      <c r="B337" s="23"/>
      <c r="C337" s="15"/>
      <c r="D337" s="15"/>
      <c r="E337" s="15"/>
      <c r="F337" s="15"/>
      <c r="G337" s="15"/>
      <c r="H337" s="15"/>
      <c r="I337" s="15"/>
      <c r="J337" s="15"/>
      <c r="K337" s="15"/>
      <c r="L337" s="15"/>
    </row>
    <row r="338" spans="1:12" ht="14.25" customHeight="1" x14ac:dyDescent="0.25">
      <c r="A338" s="19"/>
      <c r="B338" s="23"/>
      <c r="C338" s="15"/>
      <c r="D338" s="15"/>
      <c r="E338" s="15"/>
      <c r="F338" s="15"/>
      <c r="G338" s="15"/>
      <c r="H338" s="15"/>
      <c r="I338" s="15"/>
      <c r="J338" s="15"/>
      <c r="K338" s="15"/>
      <c r="L338" s="15"/>
    </row>
    <row r="339" spans="1:12" ht="14.25" customHeight="1" x14ac:dyDescent="0.25">
      <c r="A339" s="19"/>
      <c r="B339" s="23"/>
      <c r="C339" s="15"/>
      <c r="D339" s="15"/>
      <c r="E339" s="15"/>
      <c r="F339" s="15"/>
      <c r="G339" s="15"/>
      <c r="H339" s="15"/>
      <c r="I339" s="15"/>
      <c r="J339" s="15"/>
      <c r="K339" s="15"/>
      <c r="L339" s="15"/>
    </row>
    <row r="340" spans="1:12" ht="14.25" customHeight="1" x14ac:dyDescent="0.25">
      <c r="A340" s="19"/>
      <c r="B340" s="23"/>
      <c r="C340" s="15"/>
      <c r="D340" s="15"/>
      <c r="E340" s="15"/>
      <c r="F340" s="15"/>
      <c r="G340" s="15"/>
      <c r="H340" s="15"/>
      <c r="I340" s="15"/>
      <c r="J340" s="15"/>
      <c r="K340" s="15"/>
      <c r="L340" s="15"/>
    </row>
    <row r="341" spans="1:12" ht="14.25" customHeight="1" x14ac:dyDescent="0.25">
      <c r="A341" s="19"/>
      <c r="B341" s="23"/>
      <c r="C341" s="15"/>
      <c r="D341" s="15"/>
      <c r="E341" s="15"/>
      <c r="F341" s="15"/>
      <c r="G341" s="15"/>
      <c r="H341" s="15"/>
      <c r="I341" s="15"/>
      <c r="J341" s="15"/>
      <c r="K341" s="15"/>
      <c r="L341" s="15"/>
    </row>
    <row r="342" spans="1:12" ht="14.25" customHeight="1" x14ac:dyDescent="0.25">
      <c r="A342" s="19"/>
      <c r="B342" s="23"/>
      <c r="C342" s="15"/>
      <c r="D342" s="15"/>
      <c r="E342" s="15"/>
      <c r="F342" s="15"/>
      <c r="G342" s="15"/>
      <c r="H342" s="15"/>
      <c r="I342" s="15"/>
      <c r="J342" s="15"/>
      <c r="K342" s="15"/>
      <c r="L342" s="15"/>
    </row>
    <row r="343" spans="1:12" ht="14.25" customHeight="1" x14ac:dyDescent="0.25">
      <c r="A343" s="19"/>
      <c r="B343" s="23"/>
      <c r="C343" s="15"/>
      <c r="D343" s="15"/>
      <c r="E343" s="15"/>
      <c r="F343" s="15"/>
      <c r="G343" s="15"/>
      <c r="H343" s="15"/>
      <c r="I343" s="15"/>
      <c r="J343" s="15"/>
      <c r="K343" s="15"/>
      <c r="L343" s="15"/>
    </row>
    <row r="344" spans="1:12" ht="14.25" customHeight="1" x14ac:dyDescent="0.25">
      <c r="A344" s="19"/>
      <c r="B344" s="23"/>
      <c r="C344" s="15"/>
      <c r="D344" s="15"/>
      <c r="E344" s="15"/>
      <c r="F344" s="15"/>
      <c r="G344" s="15"/>
      <c r="H344" s="15"/>
      <c r="I344" s="15"/>
      <c r="J344" s="15"/>
      <c r="K344" s="15"/>
      <c r="L344" s="15"/>
    </row>
    <row r="345" spans="1:12" ht="14.25" customHeight="1" x14ac:dyDescent="0.25">
      <c r="A345" s="19"/>
      <c r="B345" s="23"/>
      <c r="C345" s="15"/>
      <c r="D345" s="15"/>
      <c r="E345" s="15"/>
      <c r="F345" s="15"/>
      <c r="G345" s="15"/>
      <c r="H345" s="15"/>
      <c r="I345" s="15"/>
      <c r="J345" s="15"/>
      <c r="K345" s="15"/>
      <c r="L345" s="15"/>
    </row>
    <row r="346" spans="1:12" ht="14.25" customHeight="1" x14ac:dyDescent="0.25">
      <c r="A346" s="19"/>
      <c r="B346" s="23"/>
      <c r="C346" s="15"/>
      <c r="D346" s="15"/>
      <c r="E346" s="15"/>
      <c r="F346" s="15"/>
      <c r="G346" s="15"/>
      <c r="H346" s="15"/>
      <c r="I346" s="15"/>
      <c r="J346" s="15"/>
      <c r="K346" s="15"/>
      <c r="L346" s="15"/>
    </row>
    <row r="347" spans="1:12" ht="14.25" customHeight="1" x14ac:dyDescent="0.25">
      <c r="A347" s="19"/>
      <c r="B347" s="23"/>
      <c r="C347" s="15"/>
      <c r="D347" s="15"/>
      <c r="E347" s="15"/>
      <c r="F347" s="15"/>
      <c r="G347" s="15"/>
      <c r="H347" s="15"/>
      <c r="I347" s="15"/>
      <c r="J347" s="15"/>
      <c r="K347" s="15"/>
      <c r="L347" s="15"/>
    </row>
    <row r="348" spans="1:12" ht="14.25" customHeight="1" x14ac:dyDescent="0.25">
      <c r="A348" s="19"/>
      <c r="B348" s="23"/>
      <c r="C348" s="15"/>
      <c r="D348" s="15"/>
      <c r="E348" s="15"/>
      <c r="F348" s="15"/>
      <c r="G348" s="15"/>
      <c r="H348" s="15"/>
      <c r="I348" s="15"/>
      <c r="J348" s="15"/>
      <c r="K348" s="15"/>
      <c r="L348" s="15"/>
    </row>
    <row r="349" spans="1:12" ht="14.25" customHeight="1" x14ac:dyDescent="0.25">
      <c r="A349" s="19"/>
      <c r="B349" s="23"/>
      <c r="C349" s="15"/>
      <c r="D349" s="15"/>
      <c r="E349" s="15"/>
      <c r="F349" s="15"/>
      <c r="G349" s="15"/>
      <c r="H349" s="15"/>
      <c r="I349" s="15"/>
      <c r="J349" s="15"/>
      <c r="K349" s="15"/>
      <c r="L349" s="15"/>
    </row>
    <row r="350" spans="1:12" ht="14.25" customHeight="1" x14ac:dyDescent="0.25">
      <c r="A350" s="19"/>
      <c r="B350" s="23"/>
      <c r="C350" s="15"/>
      <c r="D350" s="15"/>
      <c r="E350" s="15"/>
      <c r="F350" s="15"/>
      <c r="G350" s="15"/>
      <c r="H350" s="15"/>
      <c r="I350" s="15"/>
      <c r="J350" s="15"/>
      <c r="K350" s="15"/>
      <c r="L350" s="15"/>
    </row>
    <row r="351" spans="1:12" ht="14.25" customHeight="1" x14ac:dyDescent="0.25">
      <c r="A351" s="19"/>
      <c r="B351" s="23"/>
      <c r="C351" s="15"/>
      <c r="D351" s="15"/>
      <c r="E351" s="15"/>
      <c r="F351" s="15"/>
      <c r="G351" s="15"/>
      <c r="H351" s="15"/>
      <c r="I351" s="15"/>
      <c r="J351" s="15"/>
      <c r="K351" s="15"/>
      <c r="L351" s="15"/>
    </row>
    <row r="352" spans="1:12" ht="14.25" customHeight="1" x14ac:dyDescent="0.25">
      <c r="A352" s="19"/>
      <c r="B352" s="23"/>
      <c r="C352" s="15"/>
      <c r="D352" s="15"/>
      <c r="E352" s="15"/>
      <c r="F352" s="15"/>
      <c r="G352" s="15"/>
      <c r="H352" s="15"/>
      <c r="I352" s="15"/>
      <c r="J352" s="15"/>
      <c r="K352" s="15"/>
      <c r="L352" s="15"/>
    </row>
    <row r="353" spans="1:12" ht="14.25" customHeight="1" x14ac:dyDescent="0.25">
      <c r="A353" s="19"/>
      <c r="B353" s="23"/>
      <c r="C353" s="15"/>
      <c r="D353" s="15"/>
      <c r="E353" s="15"/>
      <c r="F353" s="15"/>
      <c r="G353" s="15"/>
      <c r="H353" s="15"/>
      <c r="I353" s="15"/>
      <c r="J353" s="15"/>
      <c r="K353" s="15"/>
      <c r="L353" s="15"/>
    </row>
    <row r="354" spans="1:12" ht="14.25" customHeight="1" x14ac:dyDescent="0.25">
      <c r="A354" s="19"/>
      <c r="B354" s="23"/>
      <c r="C354" s="15"/>
      <c r="D354" s="15"/>
      <c r="E354" s="15"/>
      <c r="F354" s="15"/>
      <c r="G354" s="15"/>
      <c r="H354" s="15"/>
      <c r="I354" s="15"/>
      <c r="J354" s="15"/>
      <c r="K354" s="15"/>
      <c r="L354" s="15"/>
    </row>
    <row r="355" spans="1:12" ht="14.25" customHeight="1" x14ac:dyDescent="0.25">
      <c r="A355" s="19"/>
      <c r="B355" s="23"/>
      <c r="C355" s="15"/>
      <c r="D355" s="15"/>
      <c r="E355" s="15"/>
      <c r="F355" s="15"/>
      <c r="G355" s="15"/>
      <c r="H355" s="15"/>
      <c r="I355" s="15"/>
      <c r="J355" s="15"/>
      <c r="K355" s="15"/>
      <c r="L355" s="15"/>
    </row>
    <row r="356" spans="1:12" ht="14.25" customHeight="1" x14ac:dyDescent="0.25">
      <c r="A356" s="19"/>
      <c r="B356" s="23"/>
      <c r="C356" s="15"/>
      <c r="D356" s="15"/>
      <c r="E356" s="15"/>
      <c r="F356" s="15"/>
      <c r="G356" s="15"/>
      <c r="H356" s="15"/>
      <c r="I356" s="15"/>
      <c r="J356" s="15"/>
      <c r="K356" s="15"/>
      <c r="L356" s="15"/>
    </row>
    <row r="357" spans="1:12" ht="14.25" customHeight="1" x14ac:dyDescent="0.25">
      <c r="A357" s="19"/>
      <c r="B357" s="23"/>
      <c r="C357" s="15"/>
      <c r="D357" s="15"/>
      <c r="E357" s="15"/>
      <c r="F357" s="15"/>
      <c r="G357" s="15"/>
      <c r="H357" s="15"/>
      <c r="I357" s="15"/>
      <c r="J357" s="15"/>
      <c r="K357" s="15"/>
      <c r="L357" s="15"/>
    </row>
    <row r="358" spans="1:12" ht="14.25" customHeight="1" x14ac:dyDescent="0.25">
      <c r="A358" s="19"/>
      <c r="B358" s="23"/>
      <c r="C358" s="15"/>
      <c r="D358" s="15"/>
      <c r="E358" s="15"/>
      <c r="F358" s="15"/>
      <c r="G358" s="15"/>
      <c r="H358" s="15"/>
      <c r="I358" s="15"/>
      <c r="J358" s="15"/>
      <c r="K358" s="15"/>
      <c r="L358" s="15"/>
    </row>
    <row r="359" spans="1:12" ht="14.25" customHeight="1" x14ac:dyDescent="0.25">
      <c r="A359" s="19"/>
      <c r="B359" s="23"/>
      <c r="C359" s="15"/>
      <c r="D359" s="15"/>
      <c r="E359" s="15"/>
      <c r="F359" s="15"/>
      <c r="G359" s="15"/>
      <c r="H359" s="15"/>
      <c r="I359" s="15"/>
      <c r="J359" s="15"/>
      <c r="K359" s="15"/>
      <c r="L359" s="15"/>
    </row>
    <row r="360" spans="1:12" ht="14.25" customHeight="1" x14ac:dyDescent="0.25">
      <c r="A360" s="19"/>
      <c r="B360" s="23"/>
      <c r="C360" s="15"/>
      <c r="D360" s="15"/>
      <c r="E360" s="15"/>
      <c r="F360" s="15"/>
      <c r="G360" s="15"/>
      <c r="H360" s="15"/>
      <c r="I360" s="15"/>
      <c r="J360" s="15"/>
      <c r="K360" s="15"/>
      <c r="L360" s="15"/>
    </row>
    <row r="361" spans="1:12" ht="14.25" customHeight="1" x14ac:dyDescent="0.25">
      <c r="A361" s="19"/>
      <c r="B361" s="23"/>
      <c r="C361" s="15"/>
      <c r="D361" s="15"/>
      <c r="E361" s="15"/>
      <c r="F361" s="15"/>
      <c r="G361" s="15"/>
      <c r="H361" s="15"/>
      <c r="I361" s="15"/>
      <c r="J361" s="15"/>
      <c r="K361" s="15"/>
      <c r="L361" s="15"/>
    </row>
    <row r="362" spans="1:12" ht="14.25" customHeight="1" x14ac:dyDescent="0.25">
      <c r="A362" s="19"/>
      <c r="B362" s="23"/>
      <c r="C362" s="15"/>
      <c r="D362" s="15"/>
      <c r="E362" s="15"/>
      <c r="F362" s="15"/>
      <c r="G362" s="15"/>
      <c r="H362" s="15"/>
      <c r="I362" s="15"/>
      <c r="J362" s="15"/>
      <c r="K362" s="15"/>
      <c r="L362" s="15"/>
    </row>
    <row r="363" spans="1:12" ht="14.25" customHeight="1" x14ac:dyDescent="0.25">
      <c r="A363" s="19"/>
      <c r="B363" s="23"/>
      <c r="C363" s="15"/>
      <c r="D363" s="15"/>
      <c r="E363" s="15"/>
      <c r="F363" s="15"/>
      <c r="G363" s="15"/>
      <c r="H363" s="15"/>
      <c r="I363" s="15"/>
      <c r="J363" s="15"/>
      <c r="K363" s="15"/>
      <c r="L363" s="15"/>
    </row>
    <row r="364" spans="1:12" ht="14.25" customHeight="1" x14ac:dyDescent="0.25">
      <c r="A364" s="19"/>
      <c r="B364" s="23"/>
      <c r="C364" s="15"/>
      <c r="D364" s="15"/>
      <c r="E364" s="15"/>
      <c r="F364" s="15"/>
      <c r="G364" s="15"/>
      <c r="H364" s="15"/>
      <c r="I364" s="15"/>
      <c r="J364" s="15"/>
      <c r="K364" s="15"/>
      <c r="L364" s="15"/>
    </row>
    <row r="365" spans="1:12" ht="14.25" customHeight="1" x14ac:dyDescent="0.25">
      <c r="A365" s="19"/>
      <c r="B365" s="23"/>
      <c r="C365" s="15"/>
      <c r="D365" s="15"/>
      <c r="E365" s="15"/>
      <c r="F365" s="15"/>
      <c r="G365" s="15"/>
      <c r="H365" s="15"/>
      <c r="I365" s="15"/>
      <c r="J365" s="15"/>
      <c r="K365" s="15"/>
      <c r="L365" s="15"/>
    </row>
    <row r="366" spans="1:12" ht="14.25" customHeight="1" x14ac:dyDescent="0.25">
      <c r="A366" s="19"/>
      <c r="B366" s="23"/>
      <c r="C366" s="15"/>
      <c r="D366" s="15"/>
      <c r="E366" s="15"/>
      <c r="F366" s="15"/>
      <c r="G366" s="15"/>
      <c r="H366" s="15"/>
      <c r="I366" s="15"/>
      <c r="J366" s="15"/>
      <c r="K366" s="15"/>
      <c r="L366" s="15"/>
    </row>
    <row r="367" spans="1:12" ht="14.25" customHeight="1" x14ac:dyDescent="0.25">
      <c r="A367" s="19"/>
      <c r="B367" s="23"/>
      <c r="C367" s="15"/>
      <c r="D367" s="15"/>
      <c r="E367" s="15"/>
      <c r="F367" s="15"/>
      <c r="G367" s="15"/>
      <c r="H367" s="15"/>
      <c r="I367" s="15"/>
      <c r="J367" s="15"/>
      <c r="K367" s="15"/>
      <c r="L367" s="15"/>
    </row>
    <row r="368" spans="1:12" ht="14.25" customHeight="1" x14ac:dyDescent="0.25">
      <c r="A368" s="19"/>
      <c r="B368" s="23"/>
      <c r="C368" s="15"/>
      <c r="D368" s="15"/>
      <c r="E368" s="15"/>
      <c r="F368" s="15"/>
      <c r="G368" s="15"/>
      <c r="H368" s="15"/>
      <c r="I368" s="15"/>
      <c r="J368" s="15"/>
      <c r="K368" s="15"/>
      <c r="L368" s="15"/>
    </row>
    <row r="369" spans="1:12" ht="14.25" customHeight="1" x14ac:dyDescent="0.25">
      <c r="A369" s="19"/>
      <c r="B369" s="23"/>
      <c r="C369" s="15"/>
      <c r="D369" s="15"/>
      <c r="E369" s="15"/>
      <c r="F369" s="15"/>
      <c r="G369" s="15"/>
      <c r="H369" s="15"/>
      <c r="I369" s="15"/>
      <c r="J369" s="15"/>
      <c r="K369" s="15"/>
      <c r="L369" s="15"/>
    </row>
    <row r="370" spans="1:12" ht="14.25" customHeight="1" x14ac:dyDescent="0.25">
      <c r="A370" s="19"/>
      <c r="B370" s="23"/>
      <c r="C370" s="15"/>
      <c r="D370" s="15"/>
      <c r="E370" s="15"/>
      <c r="F370" s="15"/>
      <c r="G370" s="15"/>
      <c r="H370" s="15"/>
      <c r="I370" s="15"/>
      <c r="J370" s="15"/>
      <c r="K370" s="15"/>
      <c r="L370" s="15"/>
    </row>
    <row r="371" spans="1:12" ht="14.25" customHeight="1" x14ac:dyDescent="0.25">
      <c r="A371" s="19"/>
      <c r="B371" s="23"/>
      <c r="C371" s="15"/>
      <c r="D371" s="15"/>
      <c r="E371" s="15"/>
      <c r="F371" s="15"/>
      <c r="G371" s="15"/>
      <c r="H371" s="15"/>
      <c r="I371" s="15"/>
      <c r="J371" s="15"/>
      <c r="K371" s="15"/>
      <c r="L371" s="15"/>
    </row>
    <row r="372" spans="1:12" ht="14.25" customHeight="1" x14ac:dyDescent="0.25">
      <c r="A372" s="19"/>
      <c r="B372" s="23"/>
      <c r="C372" s="15"/>
      <c r="D372" s="15"/>
      <c r="E372" s="15"/>
      <c r="F372" s="15"/>
      <c r="G372" s="15"/>
      <c r="H372" s="15"/>
      <c r="I372" s="15"/>
      <c r="J372" s="15"/>
      <c r="K372" s="15"/>
      <c r="L372" s="15"/>
    </row>
    <row r="373" spans="1:12" ht="14.25" customHeight="1" x14ac:dyDescent="0.25">
      <c r="A373" s="19"/>
      <c r="B373" s="23"/>
      <c r="C373" s="15"/>
      <c r="D373" s="15"/>
      <c r="E373" s="15"/>
      <c r="F373" s="15"/>
      <c r="G373" s="15"/>
      <c r="H373" s="15"/>
      <c r="I373" s="15"/>
      <c r="J373" s="15"/>
      <c r="K373" s="15"/>
      <c r="L373" s="15"/>
    </row>
    <row r="374" spans="1:12" ht="14.25" customHeight="1" x14ac:dyDescent="0.25">
      <c r="A374" s="19"/>
      <c r="B374" s="23"/>
      <c r="C374" s="15"/>
      <c r="D374" s="15"/>
      <c r="E374" s="15"/>
      <c r="F374" s="15"/>
      <c r="G374" s="15"/>
      <c r="H374" s="15"/>
      <c r="I374" s="15"/>
      <c r="J374" s="15"/>
      <c r="K374" s="15"/>
      <c r="L374" s="15"/>
    </row>
    <row r="375" spans="1:12" ht="14.25" customHeight="1" x14ac:dyDescent="0.25">
      <c r="A375" s="19"/>
      <c r="B375" s="23"/>
      <c r="C375" s="15"/>
      <c r="D375" s="15"/>
      <c r="E375" s="15"/>
      <c r="F375" s="15"/>
      <c r="G375" s="15"/>
      <c r="H375" s="15"/>
      <c r="I375" s="15"/>
      <c r="J375" s="15"/>
      <c r="K375" s="15"/>
      <c r="L375" s="15"/>
    </row>
    <row r="376" spans="1:12" ht="14.25" customHeight="1" x14ac:dyDescent="0.25">
      <c r="A376" s="19"/>
      <c r="B376" s="23"/>
      <c r="C376" s="15"/>
      <c r="D376" s="15"/>
      <c r="E376" s="15"/>
      <c r="F376" s="15"/>
      <c r="G376" s="15"/>
      <c r="H376" s="15"/>
      <c r="I376" s="15"/>
      <c r="J376" s="15"/>
      <c r="K376" s="15"/>
      <c r="L376" s="15"/>
    </row>
    <row r="377" spans="1:12" ht="14.25" customHeight="1" x14ac:dyDescent="0.25">
      <c r="A377" s="19"/>
      <c r="B377" s="23"/>
      <c r="C377" s="15"/>
      <c r="D377" s="15"/>
      <c r="E377" s="15"/>
      <c r="F377" s="15"/>
      <c r="G377" s="15"/>
      <c r="H377" s="15"/>
      <c r="I377" s="15"/>
      <c r="J377" s="15"/>
      <c r="K377" s="15"/>
      <c r="L377" s="15"/>
    </row>
    <row r="378" spans="1:12" ht="14.25" customHeight="1" x14ac:dyDescent="0.25">
      <c r="A378" s="19"/>
      <c r="B378" s="23"/>
      <c r="C378" s="15"/>
      <c r="D378" s="15"/>
      <c r="E378" s="15"/>
      <c r="F378" s="15"/>
      <c r="G378" s="15"/>
      <c r="H378" s="15"/>
      <c r="I378" s="15"/>
      <c r="J378" s="15"/>
      <c r="K378" s="15"/>
      <c r="L378" s="15"/>
    </row>
    <row r="379" spans="1:12" ht="14.25" customHeight="1" x14ac:dyDescent="0.25">
      <c r="A379" s="19"/>
      <c r="B379" s="23"/>
      <c r="C379" s="15"/>
      <c r="D379" s="15"/>
      <c r="E379" s="15"/>
      <c r="F379" s="15"/>
      <c r="G379" s="15"/>
      <c r="H379" s="15"/>
      <c r="I379" s="15"/>
      <c r="J379" s="15"/>
      <c r="K379" s="15"/>
      <c r="L379" s="15"/>
    </row>
    <row r="380" spans="1:12" ht="14.25" customHeight="1" x14ac:dyDescent="0.25">
      <c r="A380" s="19"/>
      <c r="B380" s="23"/>
      <c r="C380" s="15"/>
      <c r="D380" s="15"/>
      <c r="E380" s="15"/>
      <c r="F380" s="15"/>
      <c r="G380" s="15"/>
      <c r="H380" s="15"/>
      <c r="I380" s="15"/>
      <c r="J380" s="15"/>
      <c r="K380" s="15"/>
      <c r="L380" s="15"/>
    </row>
    <row r="381" spans="1:12" ht="14.25" customHeight="1" x14ac:dyDescent="0.25">
      <c r="A381" s="19"/>
      <c r="B381" s="23"/>
      <c r="C381" s="15"/>
      <c r="D381" s="15"/>
      <c r="E381" s="15"/>
      <c r="F381" s="15"/>
      <c r="G381" s="15"/>
      <c r="H381" s="15"/>
      <c r="I381" s="15"/>
      <c r="J381" s="15"/>
      <c r="K381" s="15"/>
      <c r="L381" s="15"/>
    </row>
    <row r="382" spans="1:12" ht="14.25" customHeight="1" x14ac:dyDescent="0.25">
      <c r="A382" s="19"/>
      <c r="B382" s="23"/>
      <c r="C382" s="15"/>
      <c r="D382" s="15"/>
      <c r="E382" s="15"/>
      <c r="F382" s="15"/>
      <c r="G382" s="15"/>
      <c r="H382" s="15"/>
      <c r="I382" s="15"/>
      <c r="J382" s="15"/>
      <c r="K382" s="15"/>
      <c r="L382" s="15"/>
    </row>
    <row r="383" spans="1:12" ht="14.25" customHeight="1" x14ac:dyDescent="0.25">
      <c r="A383" s="19"/>
      <c r="B383" s="23"/>
      <c r="C383" s="15"/>
      <c r="D383" s="15"/>
      <c r="E383" s="15"/>
      <c r="F383" s="15"/>
      <c r="G383" s="15"/>
      <c r="H383" s="15"/>
      <c r="I383" s="15"/>
      <c r="J383" s="15"/>
      <c r="K383" s="15"/>
      <c r="L383" s="15"/>
    </row>
    <row r="384" spans="1:12" ht="14.25" customHeight="1" x14ac:dyDescent="0.25">
      <c r="A384" s="19"/>
      <c r="B384" s="23"/>
      <c r="C384" s="15"/>
      <c r="D384" s="15"/>
      <c r="E384" s="15"/>
      <c r="F384" s="15"/>
      <c r="G384" s="15"/>
      <c r="H384" s="15"/>
      <c r="I384" s="15"/>
      <c r="J384" s="15"/>
      <c r="K384" s="15"/>
      <c r="L384" s="15"/>
    </row>
    <row r="385" spans="1:12" ht="14.25" customHeight="1" x14ac:dyDescent="0.25">
      <c r="A385" s="19"/>
      <c r="B385" s="23"/>
      <c r="C385" s="15"/>
      <c r="D385" s="15"/>
      <c r="E385" s="15"/>
      <c r="F385" s="15"/>
      <c r="G385" s="15"/>
      <c r="H385" s="15"/>
      <c r="I385" s="15"/>
      <c r="J385" s="15"/>
      <c r="K385" s="15"/>
      <c r="L385" s="15"/>
    </row>
    <row r="386" spans="1:12" ht="14.25" customHeight="1" x14ac:dyDescent="0.25">
      <c r="A386" s="19"/>
      <c r="B386" s="23"/>
      <c r="C386" s="15"/>
      <c r="D386" s="15"/>
      <c r="E386" s="15"/>
      <c r="F386" s="15"/>
      <c r="G386" s="15"/>
      <c r="H386" s="15"/>
      <c r="I386" s="15"/>
      <c r="J386" s="15"/>
      <c r="K386" s="15"/>
      <c r="L386" s="15"/>
    </row>
    <row r="387" spans="1:12" ht="14.25" customHeight="1" x14ac:dyDescent="0.25">
      <c r="A387" s="19"/>
      <c r="B387" s="23"/>
      <c r="C387" s="15"/>
      <c r="D387" s="15"/>
      <c r="E387" s="15"/>
      <c r="F387" s="15"/>
      <c r="G387" s="15"/>
      <c r="H387" s="15"/>
      <c r="I387" s="15"/>
      <c r="J387" s="15"/>
      <c r="K387" s="15"/>
      <c r="L387" s="15"/>
    </row>
    <row r="388" spans="1:12" ht="14.25" customHeight="1" x14ac:dyDescent="0.25">
      <c r="A388" s="19"/>
      <c r="B388" s="23"/>
      <c r="C388" s="15"/>
      <c r="D388" s="15"/>
      <c r="E388" s="15"/>
      <c r="F388" s="15"/>
      <c r="G388" s="15"/>
      <c r="H388" s="15"/>
      <c r="I388" s="15"/>
      <c r="J388" s="15"/>
      <c r="K388" s="15"/>
      <c r="L388" s="15"/>
    </row>
    <row r="389" spans="1:12" ht="14.25" customHeight="1" x14ac:dyDescent="0.25">
      <c r="A389" s="19"/>
      <c r="B389" s="23"/>
      <c r="C389" s="15"/>
      <c r="D389" s="15"/>
      <c r="E389" s="15"/>
      <c r="F389" s="15"/>
      <c r="G389" s="15"/>
      <c r="H389" s="15"/>
      <c r="I389" s="15"/>
      <c r="J389" s="15"/>
      <c r="K389" s="15"/>
      <c r="L389" s="15"/>
    </row>
    <row r="390" spans="1:12" ht="14.25" customHeight="1" x14ac:dyDescent="0.25">
      <c r="A390" s="19"/>
      <c r="B390" s="23"/>
      <c r="C390" s="15"/>
      <c r="D390" s="15"/>
      <c r="E390" s="15"/>
      <c r="F390" s="15"/>
      <c r="G390" s="15"/>
      <c r="H390" s="15"/>
      <c r="I390" s="15"/>
      <c r="J390" s="15"/>
      <c r="K390" s="15"/>
      <c r="L390" s="15"/>
    </row>
    <row r="391" spans="1:12" ht="14.25" customHeight="1" x14ac:dyDescent="0.25">
      <c r="A391" s="19"/>
      <c r="B391" s="23"/>
      <c r="C391" s="15"/>
      <c r="D391" s="15"/>
      <c r="E391" s="15"/>
      <c r="F391" s="15"/>
      <c r="G391" s="15"/>
      <c r="H391" s="15"/>
      <c r="I391" s="15"/>
      <c r="J391" s="15"/>
      <c r="K391" s="15"/>
      <c r="L391" s="15"/>
    </row>
    <row r="392" spans="1:12" ht="14.25" customHeight="1" x14ac:dyDescent="0.25">
      <c r="A392" s="19"/>
      <c r="B392" s="23"/>
      <c r="C392" s="15"/>
      <c r="D392" s="15"/>
      <c r="E392" s="15"/>
      <c r="F392" s="15"/>
      <c r="G392" s="15"/>
      <c r="H392" s="15"/>
      <c r="I392" s="15"/>
      <c r="J392" s="15"/>
      <c r="K392" s="15"/>
      <c r="L392" s="15"/>
    </row>
    <row r="393" spans="1:12" ht="14.25" customHeight="1" x14ac:dyDescent="0.25">
      <c r="A393" s="19"/>
      <c r="B393" s="23"/>
      <c r="C393" s="15"/>
      <c r="D393" s="15"/>
      <c r="E393" s="15"/>
      <c r="F393" s="15"/>
      <c r="G393" s="15"/>
      <c r="H393" s="15"/>
      <c r="I393" s="15"/>
      <c r="J393" s="15"/>
      <c r="K393" s="15"/>
      <c r="L393" s="15"/>
    </row>
    <row r="394" spans="1:12" ht="14.25" customHeight="1" x14ac:dyDescent="0.25">
      <c r="A394" s="19"/>
      <c r="B394" s="23"/>
      <c r="C394" s="15"/>
      <c r="D394" s="15"/>
      <c r="E394" s="15"/>
      <c r="F394" s="15"/>
      <c r="G394" s="15"/>
      <c r="H394" s="15"/>
      <c r="I394" s="15"/>
      <c r="J394" s="15"/>
      <c r="K394" s="15"/>
      <c r="L394" s="15"/>
    </row>
    <row r="395" spans="1:12" ht="14.25" customHeight="1" x14ac:dyDescent="0.25">
      <c r="A395" s="19"/>
      <c r="B395" s="23"/>
      <c r="C395" s="15"/>
      <c r="D395" s="15"/>
      <c r="E395" s="15"/>
      <c r="F395" s="15"/>
      <c r="G395" s="15"/>
      <c r="H395" s="15"/>
      <c r="I395" s="15"/>
      <c r="J395" s="15"/>
      <c r="K395" s="15"/>
      <c r="L395" s="15"/>
    </row>
    <row r="396" spans="1:12" ht="14.25" customHeight="1" x14ac:dyDescent="0.25">
      <c r="A396" s="19"/>
      <c r="B396" s="23"/>
      <c r="C396" s="15"/>
      <c r="D396" s="15"/>
      <c r="E396" s="15"/>
      <c r="F396" s="15"/>
      <c r="G396" s="15"/>
      <c r="H396" s="15"/>
      <c r="I396" s="15"/>
      <c r="J396" s="15"/>
      <c r="K396" s="15"/>
      <c r="L396" s="15"/>
    </row>
    <row r="397" spans="1:12" ht="14.25" customHeight="1" x14ac:dyDescent="0.25">
      <c r="A397" s="19"/>
      <c r="B397" s="23"/>
      <c r="C397" s="15"/>
      <c r="D397" s="15"/>
      <c r="E397" s="15"/>
      <c r="F397" s="15"/>
      <c r="G397" s="15"/>
      <c r="H397" s="15"/>
      <c r="I397" s="15"/>
      <c r="J397" s="15"/>
      <c r="K397" s="15"/>
      <c r="L397" s="15"/>
    </row>
    <row r="398" spans="1:12" ht="14.25" customHeight="1" x14ac:dyDescent="0.25">
      <c r="A398" s="19"/>
      <c r="B398" s="23"/>
      <c r="C398" s="15"/>
      <c r="D398" s="15"/>
      <c r="E398" s="15"/>
      <c r="F398" s="15"/>
      <c r="G398" s="15"/>
      <c r="H398" s="15"/>
      <c r="I398" s="15"/>
      <c r="J398" s="15"/>
      <c r="K398" s="15"/>
      <c r="L398" s="15"/>
    </row>
    <row r="399" spans="1:12" ht="14.25" customHeight="1" x14ac:dyDescent="0.25">
      <c r="A399" s="19"/>
      <c r="B399" s="23"/>
      <c r="C399" s="15"/>
      <c r="D399" s="15"/>
      <c r="E399" s="15"/>
      <c r="F399" s="15"/>
      <c r="G399" s="15"/>
      <c r="H399" s="15"/>
      <c r="I399" s="15"/>
      <c r="J399" s="15"/>
      <c r="K399" s="15"/>
      <c r="L399" s="15"/>
    </row>
    <row r="400" spans="1:12" ht="14.25" customHeight="1" x14ac:dyDescent="0.25">
      <c r="A400" s="19"/>
      <c r="B400" s="23"/>
      <c r="C400" s="15"/>
      <c r="D400" s="15"/>
      <c r="E400" s="15"/>
      <c r="F400" s="15"/>
      <c r="G400" s="15"/>
      <c r="H400" s="15"/>
      <c r="I400" s="15"/>
      <c r="J400" s="15"/>
      <c r="K400" s="15"/>
      <c r="L400" s="15"/>
    </row>
    <row r="401" spans="1:12" ht="14.25" customHeight="1" x14ac:dyDescent="0.25">
      <c r="A401" s="19"/>
      <c r="B401" s="23"/>
      <c r="C401" s="15"/>
      <c r="D401" s="15"/>
      <c r="E401" s="15"/>
      <c r="F401" s="15"/>
      <c r="G401" s="15"/>
      <c r="H401" s="15"/>
      <c r="I401" s="15"/>
      <c r="J401" s="15"/>
      <c r="K401" s="15"/>
      <c r="L401" s="15"/>
    </row>
    <row r="402" spans="1:12" ht="14.25" customHeight="1" x14ac:dyDescent="0.25">
      <c r="A402" s="19"/>
      <c r="B402" s="23"/>
      <c r="C402" s="15"/>
      <c r="D402" s="15"/>
      <c r="E402" s="15"/>
      <c r="F402" s="15"/>
      <c r="G402" s="15"/>
      <c r="H402" s="15"/>
      <c r="I402" s="15"/>
      <c r="J402" s="15"/>
      <c r="K402" s="15"/>
      <c r="L402" s="15"/>
    </row>
    <row r="403" spans="1:12" ht="14.25" customHeight="1" x14ac:dyDescent="0.25">
      <c r="A403" s="19"/>
      <c r="B403" s="23"/>
      <c r="C403" s="15"/>
      <c r="D403" s="15"/>
      <c r="E403" s="15"/>
      <c r="F403" s="15"/>
      <c r="G403" s="15"/>
      <c r="H403" s="15"/>
      <c r="I403" s="15"/>
      <c r="J403" s="15"/>
      <c r="K403" s="15"/>
      <c r="L403" s="15"/>
    </row>
    <row r="404" spans="1:12" ht="14.25" customHeight="1" x14ac:dyDescent="0.25">
      <c r="A404" s="19"/>
      <c r="B404" s="23"/>
      <c r="C404" s="15"/>
      <c r="D404" s="15"/>
      <c r="E404" s="15"/>
      <c r="F404" s="15"/>
      <c r="G404" s="15"/>
      <c r="H404" s="15"/>
      <c r="I404" s="15"/>
      <c r="J404" s="15"/>
      <c r="K404" s="15"/>
      <c r="L404" s="15"/>
    </row>
    <row r="405" spans="1:12" ht="14.25" customHeight="1" x14ac:dyDescent="0.25">
      <c r="A405" s="19"/>
      <c r="B405" s="23"/>
      <c r="C405" s="15"/>
      <c r="D405" s="15"/>
      <c r="E405" s="15"/>
      <c r="F405" s="15"/>
      <c r="G405" s="15"/>
      <c r="H405" s="15"/>
      <c r="I405" s="15"/>
      <c r="J405" s="15"/>
      <c r="K405" s="15"/>
      <c r="L405" s="15"/>
    </row>
    <row r="406" spans="1:12" ht="14.25" customHeight="1" x14ac:dyDescent="0.25">
      <c r="A406" s="19"/>
      <c r="B406" s="23"/>
      <c r="C406" s="15"/>
      <c r="D406" s="15"/>
      <c r="E406" s="15"/>
      <c r="F406" s="15"/>
      <c r="G406" s="15"/>
      <c r="H406" s="15"/>
      <c r="I406" s="15"/>
      <c r="J406" s="15"/>
      <c r="K406" s="15"/>
      <c r="L406" s="15"/>
    </row>
    <row r="407" spans="1:12" ht="14.25" customHeight="1" x14ac:dyDescent="0.25">
      <c r="A407" s="19"/>
      <c r="B407" s="23"/>
      <c r="C407" s="15"/>
      <c r="D407" s="15"/>
      <c r="E407" s="15"/>
      <c r="F407" s="15"/>
      <c r="G407" s="15"/>
      <c r="H407" s="15"/>
      <c r="I407" s="15"/>
      <c r="J407" s="15"/>
      <c r="K407" s="15"/>
      <c r="L407" s="15"/>
    </row>
    <row r="408" spans="1:12" ht="14.25" customHeight="1" x14ac:dyDescent="0.25">
      <c r="A408" s="19"/>
      <c r="B408" s="23"/>
      <c r="C408" s="15"/>
      <c r="D408" s="15"/>
      <c r="E408" s="15"/>
      <c r="F408" s="15"/>
      <c r="G408" s="15"/>
      <c r="H408" s="15"/>
      <c r="I408" s="15"/>
      <c r="J408" s="15"/>
      <c r="K408" s="15"/>
      <c r="L408" s="15"/>
    </row>
    <row r="409" spans="1:12" ht="14.25" customHeight="1" x14ac:dyDescent="0.25">
      <c r="A409" s="19"/>
      <c r="B409" s="23"/>
      <c r="C409" s="15"/>
      <c r="D409" s="15"/>
      <c r="E409" s="15"/>
      <c r="F409" s="15"/>
      <c r="G409" s="15"/>
      <c r="H409" s="15"/>
      <c r="I409" s="15"/>
      <c r="J409" s="15"/>
      <c r="K409" s="15"/>
      <c r="L409" s="15"/>
    </row>
    <row r="410" spans="1:12" ht="14.25" customHeight="1" x14ac:dyDescent="0.25">
      <c r="A410" s="19"/>
      <c r="B410" s="23"/>
      <c r="C410" s="15"/>
      <c r="D410" s="15"/>
      <c r="E410" s="15"/>
      <c r="F410" s="15"/>
      <c r="G410" s="15"/>
      <c r="H410" s="15"/>
      <c r="I410" s="15"/>
      <c r="J410" s="15"/>
      <c r="K410" s="15"/>
      <c r="L410" s="15"/>
    </row>
    <row r="411" spans="1:12" ht="14.25" customHeight="1" x14ac:dyDescent="0.25">
      <c r="A411" s="19"/>
      <c r="B411" s="23"/>
      <c r="C411" s="15"/>
      <c r="D411" s="15"/>
      <c r="E411" s="15"/>
      <c r="F411" s="15"/>
      <c r="G411" s="15"/>
      <c r="H411" s="15"/>
      <c r="I411" s="15"/>
      <c r="J411" s="15"/>
      <c r="K411" s="15"/>
      <c r="L411" s="15"/>
    </row>
    <row r="412" spans="1:12" ht="14.25" customHeight="1" x14ac:dyDescent="0.25">
      <c r="A412" s="19"/>
      <c r="B412" s="23"/>
      <c r="C412" s="15"/>
      <c r="D412" s="15"/>
      <c r="E412" s="15"/>
      <c r="F412" s="15"/>
      <c r="G412" s="15"/>
      <c r="H412" s="15"/>
      <c r="I412" s="15"/>
      <c r="J412" s="15"/>
      <c r="K412" s="15"/>
      <c r="L412" s="15"/>
    </row>
    <row r="413" spans="1:12" ht="14.25" customHeight="1" x14ac:dyDescent="0.25">
      <c r="A413" s="19"/>
      <c r="B413" s="23"/>
      <c r="C413" s="15"/>
      <c r="D413" s="15"/>
      <c r="E413" s="15"/>
      <c r="F413" s="15"/>
      <c r="G413" s="15"/>
      <c r="H413" s="15"/>
      <c r="I413" s="15"/>
      <c r="J413" s="15"/>
      <c r="K413" s="15"/>
      <c r="L413" s="15"/>
    </row>
    <row r="414" spans="1:12" ht="14.25" customHeight="1" x14ac:dyDescent="0.25">
      <c r="A414" s="19"/>
      <c r="B414" s="23"/>
      <c r="C414" s="15"/>
      <c r="D414" s="15"/>
      <c r="E414" s="15"/>
      <c r="F414" s="15"/>
      <c r="G414" s="15"/>
      <c r="H414" s="15"/>
      <c r="I414" s="15"/>
      <c r="J414" s="15"/>
      <c r="K414" s="15"/>
      <c r="L414" s="15"/>
    </row>
    <row r="415" spans="1:12" ht="14.25" customHeight="1" x14ac:dyDescent="0.25">
      <c r="A415" s="19"/>
      <c r="B415" s="23"/>
      <c r="C415" s="15"/>
      <c r="D415" s="15"/>
      <c r="E415" s="15"/>
      <c r="F415" s="15"/>
      <c r="G415" s="15"/>
      <c r="H415" s="15"/>
      <c r="I415" s="15"/>
      <c r="J415" s="15"/>
      <c r="K415" s="15"/>
      <c r="L415" s="15"/>
    </row>
    <row r="416" spans="1:12" ht="14.25" customHeight="1" x14ac:dyDescent="0.25">
      <c r="A416" s="19"/>
      <c r="B416" s="23"/>
      <c r="C416" s="15"/>
      <c r="D416" s="15"/>
      <c r="E416" s="15"/>
      <c r="F416" s="15"/>
      <c r="G416" s="15"/>
      <c r="H416" s="15"/>
      <c r="I416" s="15"/>
      <c r="J416" s="15"/>
      <c r="K416" s="15"/>
      <c r="L416" s="15"/>
    </row>
    <row r="417" spans="1:12" ht="14.25" customHeight="1" x14ac:dyDescent="0.25">
      <c r="A417" s="19"/>
      <c r="B417" s="23"/>
      <c r="C417" s="15"/>
      <c r="D417" s="15"/>
      <c r="E417" s="15"/>
      <c r="F417" s="15"/>
      <c r="G417" s="15"/>
      <c r="H417" s="15"/>
      <c r="I417" s="15"/>
      <c r="J417" s="15"/>
      <c r="K417" s="15"/>
      <c r="L417" s="15"/>
    </row>
    <row r="418" spans="1:12" ht="14.25" customHeight="1" x14ac:dyDescent="0.25">
      <c r="A418" s="19"/>
      <c r="B418" s="23"/>
      <c r="C418" s="15"/>
      <c r="D418" s="15"/>
      <c r="E418" s="15"/>
      <c r="F418" s="15"/>
      <c r="G418" s="15"/>
      <c r="H418" s="15"/>
      <c r="I418" s="15"/>
      <c r="J418" s="15"/>
      <c r="K418" s="15"/>
      <c r="L418" s="15"/>
    </row>
    <row r="419" spans="1:12" ht="14.25" customHeight="1" x14ac:dyDescent="0.25">
      <c r="A419" s="19"/>
      <c r="B419" s="23"/>
      <c r="C419" s="15"/>
      <c r="D419" s="15"/>
      <c r="E419" s="15"/>
      <c r="F419" s="15"/>
      <c r="G419" s="15"/>
      <c r="H419" s="15"/>
      <c r="I419" s="15"/>
      <c r="J419" s="15"/>
      <c r="K419" s="15"/>
      <c r="L419" s="15"/>
    </row>
    <row r="420" spans="1:12" ht="14.25" customHeight="1" x14ac:dyDescent="0.25">
      <c r="A420" s="19"/>
      <c r="B420" s="23"/>
      <c r="C420" s="15"/>
      <c r="D420" s="15"/>
      <c r="E420" s="15"/>
      <c r="F420" s="15"/>
      <c r="G420" s="15"/>
      <c r="H420" s="15"/>
      <c r="I420" s="15"/>
      <c r="J420" s="15"/>
      <c r="K420" s="15"/>
      <c r="L420" s="15"/>
    </row>
    <row r="421" spans="1:12" ht="14.25" customHeight="1" x14ac:dyDescent="0.25">
      <c r="A421" s="19"/>
      <c r="B421" s="23"/>
      <c r="C421" s="15"/>
      <c r="D421" s="15"/>
      <c r="E421" s="15"/>
      <c r="F421" s="15"/>
      <c r="G421" s="15"/>
      <c r="H421" s="15"/>
      <c r="I421" s="15"/>
      <c r="J421" s="15"/>
      <c r="K421" s="15"/>
      <c r="L421" s="15"/>
    </row>
    <row r="422" spans="1:12" ht="14.25" customHeight="1" x14ac:dyDescent="0.25">
      <c r="A422" s="19"/>
      <c r="B422" s="23"/>
      <c r="C422" s="15"/>
      <c r="D422" s="15"/>
      <c r="E422" s="15"/>
      <c r="F422" s="15"/>
      <c r="G422" s="15"/>
      <c r="H422" s="15"/>
      <c r="I422" s="15"/>
      <c r="J422" s="15"/>
      <c r="K422" s="15"/>
      <c r="L422" s="15"/>
    </row>
    <row r="423" spans="1:12" ht="14.25" customHeight="1" x14ac:dyDescent="0.25">
      <c r="A423" s="19"/>
      <c r="B423" s="23"/>
      <c r="C423" s="15"/>
      <c r="D423" s="15"/>
      <c r="E423" s="15"/>
      <c r="F423" s="15"/>
      <c r="G423" s="15"/>
      <c r="H423" s="15"/>
      <c r="I423" s="15"/>
      <c r="J423" s="15"/>
      <c r="K423" s="15"/>
      <c r="L423" s="15"/>
    </row>
    <row r="424" spans="1:12" ht="14.25" customHeight="1" x14ac:dyDescent="0.25">
      <c r="A424" s="19"/>
      <c r="B424" s="23"/>
      <c r="C424" s="15"/>
      <c r="D424" s="15"/>
      <c r="E424" s="15"/>
      <c r="F424" s="15"/>
      <c r="G424" s="15"/>
      <c r="H424" s="15"/>
      <c r="I424" s="15"/>
      <c r="J424" s="15"/>
      <c r="K424" s="15"/>
      <c r="L424" s="15"/>
    </row>
    <row r="425" spans="1:12" ht="14.25" customHeight="1" x14ac:dyDescent="0.25">
      <c r="A425" s="19"/>
      <c r="B425" s="23"/>
      <c r="C425" s="15"/>
      <c r="D425" s="15"/>
      <c r="E425" s="15"/>
      <c r="F425" s="15"/>
      <c r="G425" s="15"/>
      <c r="H425" s="15"/>
      <c r="I425" s="15"/>
      <c r="J425" s="15"/>
      <c r="K425" s="15"/>
      <c r="L425" s="15"/>
    </row>
    <row r="426" spans="1:12" ht="14.25" customHeight="1" x14ac:dyDescent="0.25">
      <c r="A426" s="19"/>
      <c r="B426" s="23"/>
      <c r="C426" s="15"/>
      <c r="D426" s="15"/>
      <c r="E426" s="15"/>
      <c r="F426" s="15"/>
      <c r="G426" s="15"/>
      <c r="H426" s="15"/>
      <c r="I426" s="15"/>
      <c r="J426" s="15"/>
      <c r="K426" s="15"/>
      <c r="L426" s="15"/>
    </row>
    <row r="427" spans="1:12" ht="14.25" customHeight="1" x14ac:dyDescent="0.25">
      <c r="A427" s="19"/>
      <c r="B427" s="23"/>
      <c r="C427" s="15"/>
      <c r="D427" s="15"/>
      <c r="E427" s="15"/>
      <c r="F427" s="15"/>
      <c r="G427" s="15"/>
      <c r="H427" s="15"/>
      <c r="I427" s="15"/>
      <c r="J427" s="15"/>
      <c r="K427" s="15"/>
      <c r="L427" s="15"/>
    </row>
    <row r="428" spans="1:12" ht="14.25" customHeight="1" x14ac:dyDescent="0.25">
      <c r="A428" s="19"/>
      <c r="B428" s="23"/>
      <c r="C428" s="15"/>
      <c r="D428" s="15"/>
      <c r="E428" s="15"/>
      <c r="F428" s="15"/>
      <c r="G428" s="15"/>
      <c r="H428" s="15"/>
      <c r="I428" s="15"/>
      <c r="J428" s="15"/>
      <c r="K428" s="15"/>
      <c r="L428" s="15"/>
    </row>
    <row r="429" spans="1:12" ht="14.25" customHeight="1" x14ac:dyDescent="0.25">
      <c r="A429" s="19"/>
      <c r="B429" s="23"/>
      <c r="C429" s="15"/>
      <c r="D429" s="15"/>
      <c r="E429" s="15"/>
      <c r="F429" s="15"/>
      <c r="G429" s="15"/>
      <c r="H429" s="15"/>
      <c r="I429" s="15"/>
      <c r="J429" s="15"/>
      <c r="K429" s="15"/>
      <c r="L429" s="15"/>
    </row>
    <row r="430" spans="1:12" ht="14.25" customHeight="1" x14ac:dyDescent="0.25">
      <c r="A430" s="19"/>
      <c r="B430" s="23"/>
      <c r="C430" s="15"/>
      <c r="D430" s="15"/>
      <c r="E430" s="15"/>
      <c r="F430" s="15"/>
      <c r="G430" s="15"/>
      <c r="H430" s="15"/>
      <c r="I430" s="15"/>
      <c r="J430" s="15"/>
      <c r="K430" s="15"/>
      <c r="L430" s="15"/>
    </row>
    <row r="431" spans="1:12" ht="14.25" customHeight="1" x14ac:dyDescent="0.25">
      <c r="A431" s="19"/>
      <c r="B431" s="23"/>
      <c r="C431" s="15"/>
      <c r="D431" s="15"/>
      <c r="E431" s="15"/>
      <c r="F431" s="15"/>
      <c r="G431" s="15"/>
      <c r="H431" s="15"/>
      <c r="I431" s="15"/>
      <c r="J431" s="15"/>
      <c r="K431" s="15"/>
      <c r="L431" s="15"/>
    </row>
    <row r="432" spans="1:12" ht="14.25" customHeight="1" x14ac:dyDescent="0.25">
      <c r="A432" s="19"/>
      <c r="B432" s="23"/>
      <c r="C432" s="15"/>
      <c r="D432" s="15"/>
      <c r="E432" s="15"/>
      <c r="F432" s="15"/>
      <c r="G432" s="15"/>
      <c r="H432" s="15"/>
      <c r="I432" s="15"/>
      <c r="J432" s="15"/>
      <c r="K432" s="15"/>
      <c r="L432" s="15"/>
    </row>
    <row r="433" spans="1:12" ht="14.25" customHeight="1" x14ac:dyDescent="0.25">
      <c r="A433" s="19"/>
      <c r="B433" s="23"/>
      <c r="C433" s="15"/>
      <c r="D433" s="15"/>
      <c r="E433" s="15"/>
      <c r="F433" s="15"/>
      <c r="G433" s="15"/>
      <c r="H433" s="15"/>
      <c r="I433" s="15"/>
      <c r="J433" s="15"/>
      <c r="K433" s="15"/>
      <c r="L433" s="15"/>
    </row>
    <row r="434" spans="1:12" ht="14.25" customHeight="1" x14ac:dyDescent="0.25">
      <c r="A434" s="19"/>
      <c r="B434" s="23"/>
      <c r="C434" s="15"/>
      <c r="D434" s="15"/>
      <c r="E434" s="15"/>
      <c r="F434" s="15"/>
      <c r="G434" s="15"/>
      <c r="H434" s="15"/>
      <c r="I434" s="15"/>
      <c r="J434" s="15"/>
      <c r="K434" s="15"/>
      <c r="L434" s="15"/>
    </row>
    <row r="435" spans="1:12" ht="14.25" customHeight="1" x14ac:dyDescent="0.25">
      <c r="A435" s="19"/>
      <c r="B435" s="23"/>
      <c r="C435" s="15"/>
      <c r="D435" s="15"/>
      <c r="E435" s="15"/>
      <c r="F435" s="15"/>
      <c r="G435" s="15"/>
      <c r="H435" s="15"/>
      <c r="I435" s="15"/>
      <c r="J435" s="15"/>
      <c r="K435" s="15"/>
      <c r="L435" s="15"/>
    </row>
    <row r="436" spans="1:12" ht="14.25" customHeight="1" x14ac:dyDescent="0.25">
      <c r="A436" s="19"/>
      <c r="B436" s="23"/>
      <c r="C436" s="15"/>
      <c r="D436" s="15"/>
      <c r="E436" s="15"/>
      <c r="F436" s="15"/>
      <c r="G436" s="15"/>
      <c r="H436" s="15"/>
      <c r="I436" s="15"/>
      <c r="J436" s="15"/>
      <c r="K436" s="15"/>
      <c r="L436" s="15"/>
    </row>
    <row r="437" spans="1:12" ht="14.25" customHeight="1" x14ac:dyDescent="0.25">
      <c r="A437" s="19"/>
      <c r="B437" s="23"/>
      <c r="C437" s="15"/>
      <c r="D437" s="15"/>
      <c r="E437" s="15"/>
      <c r="F437" s="15"/>
      <c r="G437" s="15"/>
      <c r="H437" s="15"/>
      <c r="I437" s="15"/>
      <c r="J437" s="15"/>
      <c r="K437" s="15"/>
      <c r="L437" s="15"/>
    </row>
    <row r="438" spans="1:12" ht="14.25" customHeight="1" x14ac:dyDescent="0.25">
      <c r="A438" s="19"/>
      <c r="B438" s="23"/>
      <c r="C438" s="15"/>
      <c r="D438" s="15"/>
      <c r="E438" s="15"/>
      <c r="F438" s="15"/>
      <c r="G438" s="15"/>
      <c r="H438" s="15"/>
      <c r="I438" s="15"/>
      <c r="J438" s="15"/>
      <c r="K438" s="15"/>
      <c r="L438" s="15"/>
    </row>
    <row r="439" spans="1:12" ht="14.25" customHeight="1" x14ac:dyDescent="0.25">
      <c r="A439" s="19"/>
      <c r="B439" s="23"/>
      <c r="C439" s="15"/>
      <c r="D439" s="15"/>
      <c r="E439" s="15"/>
      <c r="F439" s="15"/>
      <c r="G439" s="15"/>
      <c r="H439" s="15"/>
      <c r="I439" s="15"/>
      <c r="J439" s="15"/>
      <c r="K439" s="15"/>
      <c r="L439" s="15"/>
    </row>
    <row r="440" spans="1:12" ht="14.25" customHeight="1" x14ac:dyDescent="0.25">
      <c r="A440" s="19"/>
      <c r="B440" s="23"/>
      <c r="C440" s="15"/>
      <c r="D440" s="15"/>
      <c r="E440" s="15"/>
      <c r="F440" s="15"/>
      <c r="G440" s="15"/>
      <c r="H440" s="15"/>
      <c r="I440" s="15"/>
      <c r="J440" s="15"/>
      <c r="K440" s="15"/>
      <c r="L440" s="15"/>
    </row>
    <row r="441" spans="1:12" ht="14.25" customHeight="1" x14ac:dyDescent="0.25">
      <c r="A441" s="19"/>
      <c r="B441" s="23"/>
      <c r="C441" s="15"/>
      <c r="D441" s="15"/>
      <c r="E441" s="15"/>
      <c r="F441" s="15"/>
      <c r="G441" s="15"/>
      <c r="H441" s="15"/>
      <c r="I441" s="15"/>
      <c r="J441" s="15"/>
      <c r="K441" s="15"/>
      <c r="L441" s="15"/>
    </row>
    <row r="442" spans="1:12" ht="14.25" customHeight="1" x14ac:dyDescent="0.25">
      <c r="A442" s="19"/>
      <c r="B442" s="23"/>
      <c r="C442" s="15"/>
      <c r="D442" s="15"/>
      <c r="E442" s="15"/>
      <c r="F442" s="15"/>
      <c r="G442" s="15"/>
      <c r="H442" s="15"/>
      <c r="I442" s="15"/>
      <c r="J442" s="15"/>
      <c r="K442" s="15"/>
      <c r="L442" s="15"/>
    </row>
    <row r="443" spans="1:12" ht="14.25" customHeight="1" x14ac:dyDescent="0.25">
      <c r="A443" s="19"/>
      <c r="B443" s="23"/>
      <c r="C443" s="15"/>
      <c r="D443" s="15"/>
      <c r="E443" s="15"/>
      <c r="F443" s="15"/>
      <c r="G443" s="15"/>
      <c r="H443" s="15"/>
      <c r="I443" s="15"/>
      <c r="J443" s="15"/>
      <c r="K443" s="15"/>
      <c r="L443" s="15"/>
    </row>
    <row r="444" spans="1:12" ht="14.25" customHeight="1" x14ac:dyDescent="0.25">
      <c r="A444" s="19"/>
      <c r="B444" s="23"/>
      <c r="C444" s="15"/>
      <c r="D444" s="15"/>
      <c r="E444" s="15"/>
      <c r="F444" s="15"/>
      <c r="G444" s="15"/>
      <c r="H444" s="15"/>
      <c r="I444" s="15"/>
      <c r="J444" s="15"/>
      <c r="K444" s="15"/>
      <c r="L444" s="15"/>
    </row>
    <row r="445" spans="1:12" ht="14.25" customHeight="1" x14ac:dyDescent="0.25">
      <c r="A445" s="19"/>
      <c r="B445" s="23"/>
      <c r="C445" s="15"/>
      <c r="D445" s="15"/>
      <c r="E445" s="15"/>
      <c r="F445" s="15"/>
      <c r="G445" s="15"/>
      <c r="H445" s="15"/>
      <c r="I445" s="15"/>
      <c r="J445" s="15"/>
      <c r="K445" s="15"/>
      <c r="L445" s="15"/>
    </row>
    <row r="446" spans="1:12" ht="14.25" customHeight="1" x14ac:dyDescent="0.25">
      <c r="A446" s="19"/>
      <c r="B446" s="23"/>
      <c r="C446" s="15"/>
      <c r="D446" s="15"/>
      <c r="E446" s="15"/>
      <c r="F446" s="15"/>
      <c r="G446" s="15"/>
      <c r="H446" s="15"/>
      <c r="I446" s="15"/>
      <c r="J446" s="15"/>
      <c r="K446" s="15"/>
      <c r="L446" s="15"/>
    </row>
    <row r="447" spans="1:12" ht="14.25" customHeight="1" x14ac:dyDescent="0.25">
      <c r="A447" s="19"/>
      <c r="B447" s="23"/>
      <c r="C447" s="15"/>
      <c r="D447" s="15"/>
      <c r="E447" s="15"/>
      <c r="F447" s="15"/>
      <c r="G447" s="15"/>
      <c r="H447" s="15"/>
      <c r="I447" s="15"/>
      <c r="J447" s="15"/>
      <c r="K447" s="15"/>
      <c r="L447" s="15"/>
    </row>
    <row r="448" spans="1:12" ht="14.25" customHeight="1" x14ac:dyDescent="0.25">
      <c r="A448" s="19"/>
      <c r="B448" s="23"/>
      <c r="C448" s="15"/>
      <c r="D448" s="15"/>
      <c r="E448" s="15"/>
      <c r="F448" s="15"/>
      <c r="G448" s="15"/>
      <c r="H448" s="15"/>
      <c r="I448" s="15"/>
      <c r="J448" s="15"/>
      <c r="K448" s="15"/>
      <c r="L448" s="15"/>
    </row>
    <row r="449" spans="1:12" ht="14.25" customHeight="1" x14ac:dyDescent="0.25">
      <c r="A449" s="19"/>
      <c r="B449" s="23"/>
      <c r="C449" s="15"/>
      <c r="D449" s="15"/>
      <c r="E449" s="15"/>
      <c r="F449" s="15"/>
      <c r="G449" s="15"/>
      <c r="H449" s="15"/>
      <c r="I449" s="15"/>
      <c r="J449" s="15"/>
      <c r="K449" s="15"/>
      <c r="L449" s="15"/>
    </row>
    <row r="450" spans="1:12" ht="14.25" customHeight="1" x14ac:dyDescent="0.25">
      <c r="A450" s="19"/>
      <c r="B450" s="23"/>
      <c r="C450" s="15"/>
      <c r="D450" s="15"/>
      <c r="E450" s="15"/>
      <c r="F450" s="15"/>
      <c r="G450" s="15"/>
      <c r="H450" s="15"/>
      <c r="I450" s="15"/>
      <c r="J450" s="15"/>
      <c r="K450" s="15"/>
      <c r="L450" s="15"/>
    </row>
    <row r="451" spans="1:12" ht="14.25" customHeight="1" x14ac:dyDescent="0.25">
      <c r="A451" s="19"/>
      <c r="B451" s="23"/>
      <c r="C451" s="15"/>
      <c r="D451" s="15"/>
      <c r="E451" s="15"/>
      <c r="F451" s="15"/>
      <c r="G451" s="15"/>
      <c r="H451" s="15"/>
      <c r="I451" s="15"/>
      <c r="J451" s="15"/>
      <c r="K451" s="15"/>
      <c r="L451" s="15"/>
    </row>
    <row r="452" spans="1:12" ht="14.25" customHeight="1" x14ac:dyDescent="0.25">
      <c r="A452" s="19"/>
      <c r="B452" s="23"/>
      <c r="C452" s="15"/>
      <c r="D452" s="15"/>
      <c r="E452" s="15"/>
      <c r="F452" s="15"/>
      <c r="G452" s="15"/>
      <c r="H452" s="15"/>
      <c r="I452" s="15"/>
      <c r="J452" s="15"/>
      <c r="K452" s="15"/>
      <c r="L452" s="15"/>
    </row>
    <row r="453" spans="1:12" ht="14.25" customHeight="1" x14ac:dyDescent="0.25">
      <c r="A453" s="19"/>
      <c r="B453" s="23"/>
      <c r="C453" s="15"/>
      <c r="D453" s="15"/>
      <c r="E453" s="15"/>
      <c r="F453" s="15"/>
      <c r="G453" s="15"/>
      <c r="H453" s="15"/>
      <c r="I453" s="15"/>
      <c r="J453" s="15"/>
      <c r="K453" s="15"/>
      <c r="L453" s="15"/>
    </row>
    <row r="454" spans="1:12" ht="14.25" customHeight="1" x14ac:dyDescent="0.25">
      <c r="A454" s="19"/>
      <c r="B454" s="23"/>
      <c r="C454" s="15"/>
      <c r="D454" s="15"/>
      <c r="E454" s="15"/>
      <c r="F454" s="15"/>
      <c r="G454" s="15"/>
      <c r="H454" s="15"/>
      <c r="I454" s="15"/>
      <c r="J454" s="15"/>
      <c r="K454" s="15"/>
      <c r="L454" s="15"/>
    </row>
    <row r="455" spans="1:12" ht="14.25" customHeight="1" x14ac:dyDescent="0.25">
      <c r="A455" s="19"/>
      <c r="B455" s="23"/>
      <c r="C455" s="15"/>
      <c r="D455" s="15"/>
      <c r="E455" s="15"/>
      <c r="F455" s="15"/>
      <c r="G455" s="15"/>
      <c r="H455" s="15"/>
      <c r="I455" s="15"/>
      <c r="J455" s="15"/>
      <c r="K455" s="15"/>
      <c r="L455" s="15"/>
    </row>
    <row r="456" spans="1:12" ht="14.25" customHeight="1" x14ac:dyDescent="0.25">
      <c r="A456" s="19"/>
      <c r="B456" s="23"/>
      <c r="C456" s="15"/>
      <c r="D456" s="15"/>
      <c r="E456" s="15"/>
      <c r="F456" s="15"/>
      <c r="G456" s="15"/>
      <c r="H456" s="15"/>
      <c r="I456" s="15"/>
      <c r="J456" s="15"/>
      <c r="K456" s="15"/>
      <c r="L456" s="15"/>
    </row>
    <row r="457" spans="1:12" ht="14.25" customHeight="1" x14ac:dyDescent="0.25">
      <c r="A457" s="19"/>
      <c r="B457" s="23"/>
      <c r="C457" s="15"/>
      <c r="D457" s="15"/>
      <c r="E457" s="15"/>
      <c r="F457" s="15"/>
      <c r="G457" s="15"/>
      <c r="H457" s="15"/>
      <c r="I457" s="15"/>
      <c r="J457" s="15"/>
      <c r="K457" s="15"/>
      <c r="L457" s="15"/>
    </row>
    <row r="458" spans="1:12" ht="14.25" customHeight="1" x14ac:dyDescent="0.25">
      <c r="A458" s="19"/>
      <c r="B458" s="23"/>
      <c r="C458" s="15"/>
      <c r="D458" s="15"/>
      <c r="E458" s="15"/>
      <c r="F458" s="15"/>
      <c r="G458" s="15"/>
      <c r="H458" s="15"/>
      <c r="I458" s="15"/>
      <c r="J458" s="15"/>
      <c r="K458" s="15"/>
      <c r="L458" s="15"/>
    </row>
    <row r="459" spans="1:12" ht="14.25" customHeight="1" x14ac:dyDescent="0.25">
      <c r="A459" s="19"/>
      <c r="B459" s="23"/>
      <c r="C459" s="15"/>
      <c r="D459" s="15"/>
      <c r="E459" s="15"/>
      <c r="F459" s="15"/>
      <c r="G459" s="15"/>
      <c r="H459" s="15"/>
      <c r="I459" s="15"/>
      <c r="J459" s="15"/>
      <c r="K459" s="15"/>
      <c r="L459" s="15"/>
    </row>
    <row r="460" spans="1:12" ht="14.25" customHeight="1" x14ac:dyDescent="0.25">
      <c r="A460" s="19"/>
      <c r="B460" s="23"/>
      <c r="C460" s="15"/>
      <c r="D460" s="15"/>
      <c r="E460" s="15"/>
      <c r="F460" s="15"/>
      <c r="G460" s="15"/>
      <c r="H460" s="15"/>
      <c r="I460" s="15"/>
      <c r="J460" s="15"/>
      <c r="K460" s="15"/>
      <c r="L460" s="15"/>
    </row>
    <row r="461" spans="1:12" ht="14.25" customHeight="1" x14ac:dyDescent="0.25">
      <c r="A461" s="19"/>
      <c r="B461" s="23"/>
      <c r="C461" s="15"/>
      <c r="D461" s="15"/>
      <c r="E461" s="15"/>
      <c r="F461" s="15"/>
      <c r="G461" s="15"/>
      <c r="H461" s="15"/>
      <c r="I461" s="15"/>
      <c r="J461" s="15"/>
      <c r="K461" s="15"/>
      <c r="L461" s="15"/>
    </row>
    <row r="462" spans="1:12" ht="14.25" customHeight="1" x14ac:dyDescent="0.25">
      <c r="A462" s="19"/>
      <c r="B462" s="23"/>
      <c r="C462" s="15"/>
      <c r="D462" s="15"/>
      <c r="E462" s="15"/>
      <c r="F462" s="15"/>
      <c r="G462" s="15"/>
      <c r="H462" s="15"/>
      <c r="I462" s="15"/>
      <c r="J462" s="15"/>
      <c r="K462" s="15"/>
      <c r="L462" s="15"/>
    </row>
    <row r="463" spans="1:12" ht="14.25" customHeight="1" x14ac:dyDescent="0.25">
      <c r="A463" s="19"/>
      <c r="B463" s="23"/>
      <c r="C463" s="15"/>
      <c r="D463" s="15"/>
      <c r="E463" s="15"/>
      <c r="F463" s="15"/>
      <c r="G463" s="15"/>
      <c r="H463" s="15"/>
      <c r="I463" s="15"/>
      <c r="J463" s="15"/>
      <c r="K463" s="15"/>
      <c r="L463" s="15"/>
    </row>
    <row r="464" spans="1:12" ht="14.25" customHeight="1" x14ac:dyDescent="0.25">
      <c r="A464" s="19"/>
      <c r="B464" s="23"/>
      <c r="C464" s="15"/>
      <c r="D464" s="15"/>
      <c r="E464" s="15"/>
      <c r="F464" s="15"/>
      <c r="G464" s="15"/>
      <c r="H464" s="15"/>
      <c r="I464" s="15"/>
      <c r="J464" s="15"/>
      <c r="K464" s="15"/>
      <c r="L464" s="15"/>
    </row>
    <row r="465" spans="1:12" ht="14.25" customHeight="1" x14ac:dyDescent="0.25">
      <c r="A465" s="19"/>
      <c r="B465" s="23"/>
      <c r="C465" s="15"/>
      <c r="D465" s="15"/>
      <c r="E465" s="15"/>
      <c r="F465" s="15"/>
      <c r="G465" s="15"/>
      <c r="H465" s="15"/>
      <c r="I465" s="15"/>
      <c r="J465" s="15"/>
      <c r="K465" s="15"/>
      <c r="L465" s="15"/>
    </row>
    <row r="466" spans="1:12" ht="14.25" customHeight="1" x14ac:dyDescent="0.25">
      <c r="A466" s="19"/>
      <c r="B466" s="23"/>
      <c r="C466" s="15"/>
      <c r="D466" s="15"/>
      <c r="E466" s="15"/>
      <c r="F466" s="15"/>
      <c r="G466" s="15"/>
      <c r="H466" s="15"/>
      <c r="I466" s="15"/>
      <c r="J466" s="15"/>
      <c r="K466" s="15"/>
      <c r="L466" s="15"/>
    </row>
    <row r="467" spans="1:12" ht="14.25" customHeight="1" x14ac:dyDescent="0.25">
      <c r="A467" s="19"/>
      <c r="B467" s="23"/>
      <c r="C467" s="15"/>
      <c r="D467" s="15"/>
      <c r="E467" s="15"/>
      <c r="F467" s="15"/>
      <c r="G467" s="15"/>
      <c r="H467" s="15"/>
      <c r="I467" s="15"/>
      <c r="J467" s="15"/>
      <c r="K467" s="15"/>
      <c r="L467" s="15"/>
    </row>
    <row r="468" spans="1:12" ht="14.25" customHeight="1" x14ac:dyDescent="0.25">
      <c r="A468" s="19"/>
      <c r="B468" s="23"/>
      <c r="C468" s="15"/>
      <c r="D468" s="15"/>
      <c r="E468" s="15"/>
      <c r="F468" s="15"/>
      <c r="G468" s="15"/>
      <c r="H468" s="15"/>
      <c r="I468" s="15"/>
      <c r="J468" s="15"/>
      <c r="K468" s="15"/>
      <c r="L468" s="15"/>
    </row>
    <row r="469" spans="1:12" ht="14.25" customHeight="1" x14ac:dyDescent="0.25">
      <c r="A469" s="19"/>
      <c r="B469" s="23"/>
      <c r="C469" s="15"/>
      <c r="D469" s="15"/>
      <c r="E469" s="15"/>
      <c r="F469" s="15"/>
      <c r="G469" s="15"/>
      <c r="H469" s="15"/>
      <c r="I469" s="15"/>
      <c r="J469" s="15"/>
      <c r="K469" s="15"/>
      <c r="L469" s="15"/>
    </row>
    <row r="470" spans="1:12" ht="14.25" customHeight="1" x14ac:dyDescent="0.25">
      <c r="A470" s="19"/>
      <c r="B470" s="23"/>
      <c r="C470" s="15"/>
      <c r="D470" s="15"/>
      <c r="E470" s="15"/>
      <c r="F470" s="15"/>
      <c r="G470" s="15"/>
      <c r="H470" s="15"/>
      <c r="I470" s="15"/>
      <c r="J470" s="15"/>
      <c r="K470" s="15"/>
      <c r="L470" s="15"/>
    </row>
    <row r="471" spans="1:12" ht="14.25" customHeight="1" x14ac:dyDescent="0.25">
      <c r="A471" s="19"/>
      <c r="B471" s="23"/>
      <c r="C471" s="15"/>
      <c r="D471" s="15"/>
      <c r="E471" s="15"/>
      <c r="F471" s="15"/>
      <c r="G471" s="15"/>
      <c r="H471" s="15"/>
      <c r="I471" s="15"/>
      <c r="J471" s="15"/>
      <c r="K471" s="15"/>
      <c r="L471" s="15"/>
    </row>
    <row r="472" spans="1:12" ht="14.25" customHeight="1" x14ac:dyDescent="0.25">
      <c r="A472" s="19"/>
      <c r="B472" s="23"/>
      <c r="C472" s="15"/>
      <c r="D472" s="15"/>
      <c r="E472" s="15"/>
      <c r="F472" s="15"/>
      <c r="G472" s="15"/>
      <c r="H472" s="15"/>
      <c r="I472" s="15"/>
      <c r="J472" s="15"/>
      <c r="K472" s="15"/>
      <c r="L472" s="15"/>
    </row>
    <row r="473" spans="1:12" ht="14.25" customHeight="1" x14ac:dyDescent="0.25">
      <c r="A473" s="19"/>
      <c r="B473" s="23"/>
      <c r="C473" s="15"/>
      <c r="D473" s="15"/>
      <c r="E473" s="15"/>
      <c r="F473" s="15"/>
      <c r="G473" s="15"/>
      <c r="H473" s="15"/>
      <c r="I473" s="15"/>
      <c r="J473" s="15"/>
      <c r="K473" s="15"/>
      <c r="L473" s="15"/>
    </row>
    <row r="474" spans="1:12" ht="14.25" customHeight="1" x14ac:dyDescent="0.25">
      <c r="A474" s="19"/>
      <c r="B474" s="23"/>
      <c r="C474" s="15"/>
      <c r="D474" s="15"/>
      <c r="E474" s="15"/>
      <c r="F474" s="15"/>
      <c r="G474" s="15"/>
      <c r="H474" s="15"/>
      <c r="I474" s="15"/>
      <c r="J474" s="15"/>
      <c r="K474" s="15"/>
      <c r="L474" s="15"/>
    </row>
    <row r="475" spans="1:12" ht="14.25" customHeight="1" x14ac:dyDescent="0.25">
      <c r="A475" s="19"/>
      <c r="B475" s="23"/>
      <c r="C475" s="15"/>
      <c r="D475" s="15"/>
      <c r="E475" s="15"/>
      <c r="F475" s="15"/>
      <c r="G475" s="15"/>
      <c r="H475" s="15"/>
      <c r="I475" s="15"/>
      <c r="J475" s="15"/>
      <c r="K475" s="15"/>
      <c r="L475" s="15"/>
    </row>
    <row r="476" spans="1:12" ht="14.25" customHeight="1" x14ac:dyDescent="0.25">
      <c r="A476" s="19"/>
      <c r="B476" s="23"/>
      <c r="C476" s="15"/>
      <c r="D476" s="15"/>
      <c r="E476" s="15"/>
      <c r="F476" s="15"/>
      <c r="G476" s="15"/>
      <c r="H476" s="15"/>
      <c r="I476" s="15"/>
      <c r="J476" s="15"/>
      <c r="K476" s="15"/>
      <c r="L476" s="15"/>
    </row>
    <row r="477" spans="1:12" ht="14.25" customHeight="1" x14ac:dyDescent="0.25">
      <c r="A477" s="19"/>
      <c r="B477" s="23"/>
      <c r="C477" s="15"/>
      <c r="D477" s="15"/>
      <c r="E477" s="15"/>
      <c r="F477" s="15"/>
      <c r="G477" s="15"/>
      <c r="H477" s="15"/>
      <c r="I477" s="15"/>
      <c r="J477" s="15"/>
      <c r="K477" s="15"/>
      <c r="L477" s="15"/>
    </row>
    <row r="478" spans="1:12" ht="14.25" customHeight="1" x14ac:dyDescent="0.25">
      <c r="A478" s="19"/>
      <c r="B478" s="23"/>
      <c r="C478" s="15"/>
      <c r="D478" s="15"/>
      <c r="E478" s="15"/>
      <c r="F478" s="15"/>
      <c r="G478" s="15"/>
      <c r="H478" s="15"/>
      <c r="I478" s="15"/>
      <c r="J478" s="15"/>
      <c r="K478" s="15"/>
      <c r="L478" s="15"/>
    </row>
    <row r="479" spans="1:12" ht="14.25" customHeight="1" x14ac:dyDescent="0.25">
      <c r="A479" s="19"/>
      <c r="B479" s="23"/>
      <c r="C479" s="15"/>
      <c r="D479" s="15"/>
      <c r="E479" s="15"/>
      <c r="F479" s="15"/>
      <c r="G479" s="15"/>
      <c r="H479" s="15"/>
      <c r="I479" s="15"/>
      <c r="J479" s="15"/>
      <c r="K479" s="15"/>
      <c r="L479" s="15"/>
    </row>
    <row r="480" spans="1:12" ht="14.25" customHeight="1" x14ac:dyDescent="0.25">
      <c r="A480" s="19"/>
      <c r="B480" s="23"/>
      <c r="C480" s="15"/>
      <c r="D480" s="15"/>
      <c r="E480" s="15"/>
      <c r="F480" s="15"/>
      <c r="G480" s="15"/>
      <c r="H480" s="15"/>
      <c r="I480" s="15"/>
      <c r="J480" s="15"/>
      <c r="K480" s="15"/>
      <c r="L480" s="15"/>
    </row>
    <row r="481" spans="1:12" ht="14.25" customHeight="1" x14ac:dyDescent="0.25">
      <c r="A481" s="19"/>
      <c r="B481" s="23"/>
      <c r="C481" s="15"/>
      <c r="D481" s="15"/>
      <c r="E481" s="15"/>
      <c r="F481" s="15"/>
      <c r="G481" s="15"/>
      <c r="H481" s="15"/>
      <c r="I481" s="15"/>
      <c r="J481" s="15"/>
      <c r="K481" s="15"/>
      <c r="L481" s="15"/>
    </row>
    <row r="482" spans="1:12" ht="14.25" customHeight="1" x14ac:dyDescent="0.25">
      <c r="A482" s="19"/>
      <c r="B482" s="23"/>
      <c r="C482" s="15"/>
      <c r="D482" s="15"/>
      <c r="E482" s="15"/>
      <c r="F482" s="15"/>
      <c r="G482" s="15"/>
      <c r="H482" s="15"/>
      <c r="I482" s="15"/>
      <c r="J482" s="15"/>
      <c r="K482" s="15"/>
      <c r="L482" s="15"/>
    </row>
    <row r="483" spans="1:12" ht="14.25" customHeight="1" x14ac:dyDescent="0.25">
      <c r="A483" s="19"/>
      <c r="B483" s="23"/>
      <c r="C483" s="15"/>
      <c r="D483" s="15"/>
      <c r="E483" s="15"/>
      <c r="F483" s="15"/>
      <c r="G483" s="15"/>
      <c r="H483" s="15"/>
      <c r="I483" s="15"/>
      <c r="J483" s="15"/>
      <c r="K483" s="15"/>
      <c r="L483" s="15"/>
    </row>
    <row r="484" spans="1:12" ht="14.25" customHeight="1" x14ac:dyDescent="0.25">
      <c r="A484" s="19"/>
      <c r="B484" s="23"/>
      <c r="C484" s="15"/>
      <c r="D484" s="15"/>
      <c r="E484" s="15"/>
      <c r="F484" s="15"/>
      <c r="G484" s="15"/>
      <c r="H484" s="15"/>
      <c r="I484" s="15"/>
      <c r="J484" s="15"/>
      <c r="K484" s="15"/>
      <c r="L484" s="15"/>
    </row>
    <row r="485" spans="1:12" ht="14.25" customHeight="1" x14ac:dyDescent="0.25">
      <c r="A485" s="19"/>
      <c r="B485" s="23"/>
      <c r="C485" s="15"/>
      <c r="D485" s="15"/>
      <c r="E485" s="15"/>
      <c r="F485" s="15"/>
      <c r="G485" s="15"/>
      <c r="H485" s="15"/>
      <c r="I485" s="15"/>
      <c r="J485" s="15"/>
      <c r="K485" s="15"/>
      <c r="L485" s="15"/>
    </row>
    <row r="486" spans="1:12" ht="14.25" customHeight="1" x14ac:dyDescent="0.25">
      <c r="A486" s="19"/>
      <c r="B486" s="23"/>
      <c r="C486" s="15"/>
      <c r="D486" s="15"/>
      <c r="E486" s="15"/>
      <c r="F486" s="15"/>
      <c r="G486" s="15"/>
      <c r="H486" s="15"/>
      <c r="I486" s="15"/>
      <c r="J486" s="15"/>
      <c r="K486" s="15"/>
      <c r="L486" s="15"/>
    </row>
    <row r="487" spans="1:12" ht="14.25" customHeight="1" x14ac:dyDescent="0.25">
      <c r="A487" s="19"/>
      <c r="B487" s="23"/>
      <c r="C487" s="15"/>
      <c r="D487" s="15"/>
      <c r="E487" s="15"/>
      <c r="F487" s="15"/>
      <c r="G487" s="15"/>
      <c r="H487" s="15"/>
      <c r="I487" s="15"/>
      <c r="J487" s="15"/>
      <c r="K487" s="15"/>
      <c r="L487" s="15"/>
    </row>
    <row r="488" spans="1:12" ht="14.25" customHeight="1" x14ac:dyDescent="0.25">
      <c r="A488" s="19"/>
      <c r="B488" s="23"/>
      <c r="C488" s="15"/>
      <c r="D488" s="15"/>
      <c r="E488" s="15"/>
      <c r="F488" s="15"/>
      <c r="G488" s="15"/>
      <c r="H488" s="15"/>
      <c r="I488" s="15"/>
      <c r="J488" s="15"/>
      <c r="K488" s="15"/>
      <c r="L488" s="15"/>
    </row>
    <row r="489" spans="1:12" ht="14.25" customHeight="1" x14ac:dyDescent="0.25">
      <c r="A489" s="19"/>
      <c r="B489" s="23"/>
      <c r="C489" s="15"/>
      <c r="D489" s="15"/>
      <c r="E489" s="15"/>
      <c r="F489" s="15"/>
      <c r="G489" s="15"/>
      <c r="H489" s="15"/>
      <c r="I489" s="15"/>
      <c r="J489" s="15"/>
      <c r="K489" s="15"/>
      <c r="L489" s="15"/>
    </row>
    <row r="490" spans="1:12" ht="14.25" customHeight="1" x14ac:dyDescent="0.25">
      <c r="A490" s="19"/>
      <c r="B490" s="23"/>
      <c r="C490" s="15"/>
      <c r="D490" s="15"/>
      <c r="E490" s="15"/>
      <c r="F490" s="15"/>
      <c r="G490" s="15"/>
      <c r="H490" s="15"/>
      <c r="I490" s="15"/>
      <c r="J490" s="15"/>
      <c r="K490" s="15"/>
      <c r="L490" s="15"/>
    </row>
    <row r="491" spans="1:12" ht="14.25" customHeight="1" x14ac:dyDescent="0.25">
      <c r="A491" s="19"/>
      <c r="B491" s="23"/>
      <c r="C491" s="15"/>
      <c r="D491" s="15"/>
      <c r="E491" s="15"/>
      <c r="F491" s="15"/>
      <c r="G491" s="15"/>
      <c r="H491" s="15"/>
      <c r="I491" s="15"/>
      <c r="J491" s="15"/>
      <c r="K491" s="15"/>
      <c r="L491" s="15"/>
    </row>
    <row r="492" spans="1:12" ht="14.25" customHeight="1" x14ac:dyDescent="0.25">
      <c r="A492" s="19"/>
      <c r="B492" s="23"/>
      <c r="C492" s="15"/>
      <c r="D492" s="15"/>
      <c r="E492" s="15"/>
      <c r="F492" s="15"/>
      <c r="G492" s="15"/>
      <c r="H492" s="15"/>
      <c r="I492" s="15"/>
      <c r="J492" s="15"/>
      <c r="K492" s="15"/>
      <c r="L492" s="15"/>
    </row>
    <row r="493" spans="1:12" ht="14.25" customHeight="1" x14ac:dyDescent="0.25">
      <c r="A493" s="19"/>
      <c r="B493" s="23"/>
      <c r="C493" s="15"/>
      <c r="D493" s="15"/>
      <c r="E493" s="15"/>
      <c r="F493" s="15"/>
      <c r="G493" s="15"/>
      <c r="H493" s="15"/>
      <c r="I493" s="15"/>
      <c r="J493" s="15"/>
      <c r="K493" s="15"/>
      <c r="L493" s="15"/>
    </row>
    <row r="494" spans="1:12" ht="14.25" customHeight="1" x14ac:dyDescent="0.25">
      <c r="A494" s="19"/>
      <c r="B494" s="23"/>
      <c r="C494" s="15"/>
      <c r="D494" s="15"/>
      <c r="E494" s="15"/>
      <c r="F494" s="15"/>
      <c r="G494" s="15"/>
      <c r="H494" s="15"/>
      <c r="I494" s="15"/>
      <c r="J494" s="15"/>
      <c r="K494" s="15"/>
      <c r="L494" s="15"/>
    </row>
    <row r="495" spans="1:12" ht="14.25" customHeight="1" x14ac:dyDescent="0.25">
      <c r="A495" s="19"/>
      <c r="B495" s="23"/>
      <c r="C495" s="15"/>
      <c r="D495" s="15"/>
      <c r="E495" s="15"/>
      <c r="F495" s="15"/>
      <c r="G495" s="15"/>
      <c r="H495" s="15"/>
      <c r="I495" s="15"/>
      <c r="J495" s="15"/>
      <c r="K495" s="15"/>
      <c r="L495" s="15"/>
    </row>
    <row r="496" spans="1:12" ht="14.25" customHeight="1" x14ac:dyDescent="0.25">
      <c r="A496" s="19"/>
      <c r="B496" s="23"/>
      <c r="C496" s="15"/>
      <c r="D496" s="15"/>
      <c r="E496" s="15"/>
      <c r="F496" s="15"/>
      <c r="G496" s="15"/>
      <c r="H496" s="15"/>
      <c r="I496" s="15"/>
      <c r="J496" s="15"/>
      <c r="K496" s="15"/>
      <c r="L496" s="15"/>
    </row>
    <row r="497" spans="1:12" ht="14.25" customHeight="1" x14ac:dyDescent="0.25">
      <c r="A497" s="19"/>
      <c r="B497" s="23"/>
      <c r="C497" s="15"/>
      <c r="D497" s="15"/>
      <c r="E497" s="15"/>
      <c r="F497" s="15"/>
      <c r="G497" s="15"/>
      <c r="H497" s="15"/>
      <c r="I497" s="15"/>
      <c r="J497" s="15"/>
      <c r="K497" s="15"/>
      <c r="L497" s="15"/>
    </row>
    <row r="498" spans="1:12" ht="14.25" customHeight="1" x14ac:dyDescent="0.25">
      <c r="A498" s="19"/>
      <c r="B498" s="23"/>
      <c r="C498" s="15"/>
      <c r="D498" s="15"/>
      <c r="E498" s="15"/>
      <c r="F498" s="15"/>
      <c r="G498" s="15"/>
      <c r="H498" s="15"/>
      <c r="I498" s="15"/>
      <c r="J498" s="15"/>
      <c r="K498" s="15"/>
      <c r="L498" s="15"/>
    </row>
    <row r="499" spans="1:12" ht="14.25" customHeight="1" x14ac:dyDescent="0.25">
      <c r="A499" s="19"/>
      <c r="B499" s="23"/>
      <c r="C499" s="15"/>
      <c r="D499" s="15"/>
      <c r="E499" s="15"/>
      <c r="F499" s="15"/>
      <c r="G499" s="15"/>
      <c r="H499" s="15"/>
      <c r="I499" s="15"/>
      <c r="J499" s="15"/>
      <c r="K499" s="15"/>
      <c r="L499" s="15"/>
    </row>
    <row r="500" spans="1:12" ht="14.25" customHeight="1" x14ac:dyDescent="0.25">
      <c r="A500" s="19"/>
      <c r="B500" s="23"/>
      <c r="C500" s="15"/>
      <c r="D500" s="15"/>
      <c r="E500" s="15"/>
      <c r="F500" s="15"/>
      <c r="G500" s="15"/>
      <c r="H500" s="15"/>
      <c r="I500" s="15"/>
      <c r="J500" s="15"/>
      <c r="K500" s="15"/>
      <c r="L500" s="15"/>
    </row>
    <row r="501" spans="1:12" ht="14.25" customHeight="1" x14ac:dyDescent="0.25">
      <c r="A501" s="19"/>
      <c r="B501" s="23"/>
      <c r="C501" s="15"/>
      <c r="D501" s="15"/>
      <c r="E501" s="15"/>
      <c r="F501" s="15"/>
      <c r="G501" s="15"/>
      <c r="H501" s="15"/>
      <c r="I501" s="15"/>
      <c r="J501" s="15"/>
      <c r="K501" s="15"/>
      <c r="L501" s="15"/>
    </row>
    <row r="502" spans="1:12" ht="14.25" customHeight="1" x14ac:dyDescent="0.25">
      <c r="A502" s="19"/>
      <c r="B502" s="23"/>
      <c r="C502" s="15"/>
      <c r="D502" s="15"/>
      <c r="E502" s="15"/>
      <c r="F502" s="15"/>
      <c r="G502" s="15"/>
      <c r="H502" s="15"/>
      <c r="I502" s="15"/>
      <c r="J502" s="15"/>
      <c r="K502" s="15"/>
      <c r="L502" s="15"/>
    </row>
    <row r="503" spans="1:12" ht="14.25" customHeight="1" x14ac:dyDescent="0.25">
      <c r="A503" s="19"/>
      <c r="B503" s="23"/>
      <c r="C503" s="15"/>
      <c r="D503" s="15"/>
      <c r="E503" s="15"/>
      <c r="F503" s="15"/>
      <c r="G503" s="15"/>
      <c r="H503" s="15"/>
      <c r="I503" s="15"/>
      <c r="J503" s="15"/>
      <c r="K503" s="15"/>
      <c r="L503" s="15"/>
    </row>
    <row r="504" spans="1:12" ht="14.25" customHeight="1" x14ac:dyDescent="0.25">
      <c r="A504" s="19"/>
      <c r="B504" s="23"/>
      <c r="C504" s="15"/>
      <c r="D504" s="15"/>
      <c r="E504" s="15"/>
      <c r="F504" s="15"/>
      <c r="G504" s="15"/>
      <c r="H504" s="15"/>
      <c r="I504" s="15"/>
      <c r="J504" s="15"/>
      <c r="K504" s="15"/>
      <c r="L504" s="15"/>
    </row>
    <row r="505" spans="1:12" ht="14.25" customHeight="1" x14ac:dyDescent="0.25">
      <c r="A505" s="19"/>
      <c r="B505" s="23"/>
      <c r="C505" s="15"/>
      <c r="D505" s="15"/>
      <c r="E505" s="15"/>
      <c r="F505" s="15"/>
      <c r="G505" s="15"/>
      <c r="H505" s="15"/>
      <c r="I505" s="15"/>
      <c r="J505" s="15"/>
      <c r="K505" s="15"/>
      <c r="L505" s="15"/>
    </row>
    <row r="506" spans="1:12" ht="14.25" customHeight="1" x14ac:dyDescent="0.25">
      <c r="A506" s="19"/>
      <c r="B506" s="23"/>
      <c r="C506" s="15"/>
      <c r="D506" s="15"/>
      <c r="E506" s="15"/>
      <c r="F506" s="15"/>
      <c r="G506" s="15"/>
      <c r="H506" s="15"/>
      <c r="I506" s="15"/>
      <c r="J506" s="15"/>
      <c r="K506" s="15"/>
      <c r="L506" s="15"/>
    </row>
    <row r="507" spans="1:12" ht="14.25" customHeight="1" x14ac:dyDescent="0.25">
      <c r="A507" s="19"/>
      <c r="B507" s="23"/>
      <c r="C507" s="15"/>
      <c r="D507" s="15"/>
      <c r="E507" s="15"/>
      <c r="F507" s="15"/>
      <c r="G507" s="15"/>
      <c r="H507" s="15"/>
      <c r="I507" s="15"/>
      <c r="J507" s="15"/>
      <c r="K507" s="15"/>
      <c r="L507" s="15"/>
    </row>
    <row r="508" spans="1:12" ht="14.25" customHeight="1" x14ac:dyDescent="0.25">
      <c r="A508" s="19"/>
      <c r="B508" s="23"/>
      <c r="C508" s="15"/>
      <c r="D508" s="15"/>
      <c r="E508" s="15"/>
      <c r="F508" s="15"/>
      <c r="G508" s="15"/>
      <c r="H508" s="15"/>
      <c r="I508" s="15"/>
      <c r="J508" s="15"/>
      <c r="K508" s="15"/>
      <c r="L508" s="15"/>
    </row>
    <row r="509" spans="1:12" ht="14.25" customHeight="1" x14ac:dyDescent="0.25">
      <c r="A509" s="19"/>
      <c r="B509" s="23"/>
      <c r="C509" s="15"/>
      <c r="D509" s="15"/>
      <c r="E509" s="15"/>
      <c r="F509" s="15"/>
      <c r="G509" s="15"/>
      <c r="H509" s="15"/>
      <c r="I509" s="15"/>
      <c r="J509" s="15"/>
      <c r="K509" s="15"/>
      <c r="L509" s="15"/>
    </row>
    <row r="510" spans="1:12" ht="14.25" customHeight="1" x14ac:dyDescent="0.25">
      <c r="A510" s="19"/>
      <c r="B510" s="23"/>
      <c r="C510" s="15"/>
      <c r="D510" s="15"/>
      <c r="E510" s="15"/>
      <c r="F510" s="15"/>
      <c r="G510" s="15"/>
      <c r="H510" s="15"/>
      <c r="I510" s="15"/>
      <c r="J510" s="15"/>
      <c r="K510" s="15"/>
      <c r="L510" s="15"/>
    </row>
    <row r="511" spans="1:12" ht="14.25" customHeight="1" x14ac:dyDescent="0.25">
      <c r="A511" s="19"/>
      <c r="B511" s="23"/>
      <c r="C511" s="15"/>
      <c r="D511" s="15"/>
      <c r="E511" s="15"/>
      <c r="F511" s="15"/>
      <c r="G511" s="15"/>
      <c r="H511" s="15"/>
      <c r="I511" s="15"/>
      <c r="J511" s="15"/>
      <c r="K511" s="15"/>
      <c r="L511" s="15"/>
    </row>
    <row r="512" spans="1:12" ht="14.25" customHeight="1" x14ac:dyDescent="0.25">
      <c r="A512" s="19"/>
      <c r="B512" s="23"/>
      <c r="C512" s="15"/>
      <c r="D512" s="15"/>
      <c r="E512" s="15"/>
      <c r="F512" s="15"/>
      <c r="G512" s="15"/>
      <c r="H512" s="15"/>
      <c r="I512" s="15"/>
      <c r="J512" s="15"/>
      <c r="K512" s="15"/>
      <c r="L512" s="15"/>
    </row>
    <row r="513" spans="1:12" ht="14.25" customHeight="1" x14ac:dyDescent="0.25">
      <c r="A513" s="19"/>
      <c r="B513" s="23"/>
      <c r="C513" s="15"/>
      <c r="D513" s="15"/>
      <c r="E513" s="15"/>
      <c r="F513" s="15"/>
      <c r="G513" s="15"/>
      <c r="H513" s="15"/>
      <c r="I513" s="15"/>
      <c r="J513" s="15"/>
      <c r="K513" s="15"/>
      <c r="L513" s="15"/>
    </row>
    <row r="514" spans="1:12" ht="14.25" customHeight="1" x14ac:dyDescent="0.25">
      <c r="A514" s="19"/>
      <c r="B514" s="23"/>
      <c r="C514" s="15"/>
      <c r="D514" s="15"/>
      <c r="E514" s="15"/>
      <c r="F514" s="15"/>
      <c r="G514" s="15"/>
      <c r="H514" s="15"/>
      <c r="I514" s="15"/>
      <c r="J514" s="15"/>
      <c r="K514" s="15"/>
      <c r="L514" s="15"/>
    </row>
    <row r="515" spans="1:12" ht="14.25" customHeight="1" x14ac:dyDescent="0.25">
      <c r="A515" s="19"/>
      <c r="B515" s="23"/>
      <c r="C515" s="15"/>
      <c r="D515" s="15"/>
      <c r="E515" s="15"/>
      <c r="F515" s="15"/>
      <c r="G515" s="15"/>
      <c r="H515" s="15"/>
      <c r="I515" s="15"/>
      <c r="J515" s="15"/>
      <c r="K515" s="15"/>
      <c r="L515" s="15"/>
    </row>
    <row r="516" spans="1:12" ht="14.25" customHeight="1" x14ac:dyDescent="0.25">
      <c r="A516" s="19"/>
      <c r="B516" s="23"/>
      <c r="C516" s="15"/>
      <c r="D516" s="15"/>
      <c r="E516" s="15"/>
      <c r="F516" s="15"/>
      <c r="G516" s="15"/>
      <c r="H516" s="15"/>
      <c r="I516" s="15"/>
      <c r="J516" s="15"/>
      <c r="K516" s="15"/>
      <c r="L516" s="15"/>
    </row>
    <row r="517" spans="1:12" ht="14.25" customHeight="1" x14ac:dyDescent="0.25">
      <c r="A517" s="19"/>
      <c r="B517" s="23"/>
      <c r="C517" s="15"/>
      <c r="D517" s="15"/>
      <c r="E517" s="15"/>
      <c r="F517" s="15"/>
      <c r="G517" s="15"/>
      <c r="H517" s="15"/>
      <c r="I517" s="15"/>
      <c r="J517" s="15"/>
      <c r="K517" s="15"/>
      <c r="L517" s="15"/>
    </row>
    <row r="518" spans="1:12" ht="14.25" customHeight="1" x14ac:dyDescent="0.25">
      <c r="A518" s="19"/>
      <c r="B518" s="23"/>
      <c r="C518" s="15"/>
      <c r="D518" s="15"/>
      <c r="E518" s="15"/>
      <c r="F518" s="15"/>
      <c r="G518" s="15"/>
      <c r="H518" s="15"/>
      <c r="I518" s="15"/>
      <c r="J518" s="15"/>
      <c r="K518" s="15"/>
      <c r="L518" s="15"/>
    </row>
    <row r="519" spans="1:12" ht="14.25" customHeight="1" x14ac:dyDescent="0.25">
      <c r="A519" s="19"/>
      <c r="B519" s="23"/>
      <c r="C519" s="15"/>
      <c r="D519" s="15"/>
      <c r="E519" s="15"/>
      <c r="F519" s="15"/>
      <c r="G519" s="15"/>
      <c r="H519" s="15"/>
      <c r="I519" s="15"/>
      <c r="J519" s="15"/>
      <c r="K519" s="15"/>
      <c r="L519" s="15"/>
    </row>
    <row r="520" spans="1:12" ht="14.25" customHeight="1" x14ac:dyDescent="0.25">
      <c r="A520" s="19"/>
      <c r="B520" s="23"/>
      <c r="C520" s="15"/>
      <c r="D520" s="15"/>
      <c r="E520" s="15"/>
      <c r="F520" s="15"/>
      <c r="G520" s="15"/>
      <c r="H520" s="15"/>
      <c r="I520" s="15"/>
      <c r="J520" s="15"/>
      <c r="K520" s="15"/>
      <c r="L520" s="15"/>
    </row>
    <row r="521" spans="1:12" ht="14.25" customHeight="1" x14ac:dyDescent="0.25">
      <c r="A521" s="19"/>
      <c r="B521" s="23"/>
      <c r="C521" s="15"/>
      <c r="D521" s="15"/>
      <c r="E521" s="15"/>
      <c r="F521" s="15"/>
      <c r="G521" s="15"/>
      <c r="H521" s="15"/>
      <c r="I521" s="15"/>
      <c r="J521" s="15"/>
      <c r="K521" s="15"/>
      <c r="L521" s="15"/>
    </row>
    <row r="522" spans="1:12" ht="14.25" customHeight="1" x14ac:dyDescent="0.25">
      <c r="A522" s="19"/>
      <c r="B522" s="23"/>
      <c r="C522" s="15"/>
      <c r="D522" s="15"/>
      <c r="E522" s="15"/>
      <c r="F522" s="15"/>
      <c r="G522" s="15"/>
      <c r="H522" s="15"/>
      <c r="I522" s="15"/>
      <c r="J522" s="15"/>
      <c r="K522" s="15"/>
      <c r="L522" s="15"/>
    </row>
    <row r="523" spans="1:12" ht="14.25" customHeight="1" x14ac:dyDescent="0.25">
      <c r="A523" s="19"/>
      <c r="B523" s="23"/>
      <c r="C523" s="15"/>
      <c r="D523" s="15"/>
      <c r="E523" s="15"/>
      <c r="F523" s="15"/>
      <c r="G523" s="15"/>
      <c r="H523" s="15"/>
      <c r="I523" s="15"/>
      <c r="J523" s="15"/>
      <c r="K523" s="15"/>
      <c r="L523" s="15"/>
    </row>
    <row r="524" spans="1:12" ht="14.25" customHeight="1" x14ac:dyDescent="0.25">
      <c r="A524" s="19"/>
      <c r="B524" s="23"/>
      <c r="C524" s="15"/>
      <c r="D524" s="15"/>
      <c r="E524" s="15"/>
      <c r="F524" s="15"/>
      <c r="G524" s="15"/>
      <c r="H524" s="15"/>
      <c r="I524" s="15"/>
      <c r="J524" s="15"/>
      <c r="K524" s="15"/>
      <c r="L524" s="15"/>
    </row>
    <row r="525" spans="1:12" ht="14.25" customHeight="1" x14ac:dyDescent="0.25">
      <c r="A525" s="19"/>
      <c r="B525" s="23"/>
      <c r="C525" s="15"/>
      <c r="D525" s="15"/>
      <c r="E525" s="15"/>
      <c r="F525" s="15"/>
      <c r="G525" s="15"/>
      <c r="H525" s="15"/>
      <c r="I525" s="15"/>
      <c r="J525" s="15"/>
      <c r="K525" s="15"/>
      <c r="L525" s="15"/>
    </row>
    <row r="526" spans="1:12" ht="14.25" customHeight="1" x14ac:dyDescent="0.25">
      <c r="A526" s="19"/>
      <c r="B526" s="23"/>
      <c r="C526" s="15"/>
      <c r="D526" s="15"/>
      <c r="E526" s="15"/>
      <c r="F526" s="15"/>
      <c r="G526" s="15"/>
      <c r="H526" s="15"/>
      <c r="I526" s="15"/>
      <c r="J526" s="15"/>
      <c r="K526" s="15"/>
      <c r="L526" s="15"/>
    </row>
    <row r="527" spans="1:12" ht="14.25" customHeight="1" x14ac:dyDescent="0.25">
      <c r="A527" s="19"/>
      <c r="B527" s="23"/>
      <c r="C527" s="15"/>
      <c r="D527" s="15"/>
      <c r="E527" s="15"/>
      <c r="F527" s="15"/>
      <c r="G527" s="15"/>
      <c r="H527" s="15"/>
      <c r="I527" s="15"/>
      <c r="J527" s="15"/>
      <c r="K527" s="15"/>
      <c r="L527" s="15"/>
    </row>
    <row r="528" spans="1:12" ht="14.25" customHeight="1" x14ac:dyDescent="0.25">
      <c r="A528" s="19"/>
      <c r="B528" s="23"/>
      <c r="C528" s="15"/>
      <c r="D528" s="15"/>
      <c r="E528" s="15"/>
      <c r="F528" s="15"/>
      <c r="G528" s="15"/>
      <c r="H528" s="15"/>
      <c r="I528" s="15"/>
      <c r="J528" s="15"/>
      <c r="K528" s="15"/>
      <c r="L528" s="15"/>
    </row>
    <row r="529" spans="1:12" ht="14.25" customHeight="1" x14ac:dyDescent="0.25">
      <c r="A529" s="19"/>
      <c r="B529" s="23"/>
      <c r="C529" s="15"/>
      <c r="D529" s="15"/>
      <c r="E529" s="15"/>
      <c r="F529" s="15"/>
      <c r="G529" s="15"/>
      <c r="H529" s="15"/>
      <c r="I529" s="15"/>
      <c r="J529" s="15"/>
      <c r="K529" s="15"/>
      <c r="L529" s="15"/>
    </row>
    <row r="530" spans="1:12" ht="14.25" customHeight="1" x14ac:dyDescent="0.25">
      <c r="A530" s="19"/>
      <c r="B530" s="23"/>
      <c r="C530" s="15"/>
      <c r="D530" s="15"/>
      <c r="E530" s="15"/>
      <c r="F530" s="15"/>
      <c r="G530" s="15"/>
      <c r="H530" s="15"/>
      <c r="I530" s="15"/>
      <c r="J530" s="15"/>
      <c r="K530" s="15"/>
      <c r="L530" s="15"/>
    </row>
    <row r="531" spans="1:12" ht="14.25" customHeight="1" x14ac:dyDescent="0.25">
      <c r="A531" s="19"/>
      <c r="B531" s="23"/>
      <c r="C531" s="15"/>
      <c r="D531" s="15"/>
      <c r="E531" s="15"/>
      <c r="F531" s="15"/>
      <c r="G531" s="15"/>
      <c r="H531" s="15"/>
      <c r="I531" s="15"/>
      <c r="J531" s="15"/>
      <c r="K531" s="15"/>
      <c r="L531" s="15"/>
    </row>
    <row r="532" spans="1:12" ht="14.25" customHeight="1" x14ac:dyDescent="0.25">
      <c r="A532" s="19"/>
      <c r="B532" s="23"/>
      <c r="C532" s="15"/>
      <c r="D532" s="15"/>
      <c r="E532" s="15"/>
      <c r="F532" s="15"/>
      <c r="G532" s="15"/>
      <c r="H532" s="15"/>
      <c r="I532" s="15"/>
      <c r="J532" s="15"/>
      <c r="K532" s="15"/>
      <c r="L532" s="15"/>
    </row>
    <row r="533" spans="1:12" ht="14.25" customHeight="1" x14ac:dyDescent="0.25">
      <c r="A533" s="19"/>
      <c r="B533" s="23"/>
      <c r="C533" s="15"/>
      <c r="D533" s="15"/>
      <c r="E533" s="15"/>
      <c r="F533" s="15"/>
      <c r="G533" s="15"/>
      <c r="H533" s="15"/>
      <c r="I533" s="15"/>
      <c r="J533" s="15"/>
      <c r="K533" s="15"/>
      <c r="L533" s="15"/>
    </row>
    <row r="534" spans="1:12" ht="14.25" customHeight="1" x14ac:dyDescent="0.25">
      <c r="A534" s="19"/>
      <c r="B534" s="23"/>
      <c r="C534" s="15"/>
      <c r="D534" s="15"/>
      <c r="E534" s="15"/>
      <c r="F534" s="15"/>
      <c r="G534" s="15"/>
      <c r="H534" s="15"/>
      <c r="I534" s="15"/>
      <c r="J534" s="15"/>
      <c r="K534" s="15"/>
      <c r="L534" s="15"/>
    </row>
    <row r="535" spans="1:12" ht="14.25" customHeight="1" x14ac:dyDescent="0.25">
      <c r="A535" s="19"/>
      <c r="B535" s="23"/>
      <c r="C535" s="15"/>
      <c r="D535" s="15"/>
      <c r="E535" s="15"/>
      <c r="F535" s="15"/>
      <c r="G535" s="15"/>
      <c r="H535" s="15"/>
      <c r="I535" s="15"/>
      <c r="J535" s="15"/>
      <c r="K535" s="15"/>
      <c r="L535" s="15"/>
    </row>
    <row r="536" spans="1:12" ht="14.25" customHeight="1" x14ac:dyDescent="0.25">
      <c r="A536" s="19"/>
      <c r="B536" s="23"/>
      <c r="C536" s="15"/>
      <c r="D536" s="15"/>
      <c r="E536" s="15"/>
      <c r="F536" s="15"/>
      <c r="G536" s="15"/>
      <c r="H536" s="15"/>
      <c r="I536" s="15"/>
      <c r="J536" s="15"/>
      <c r="K536" s="15"/>
      <c r="L536" s="15"/>
    </row>
    <row r="537" spans="1:12" ht="14.25" customHeight="1" x14ac:dyDescent="0.25">
      <c r="A537" s="19"/>
      <c r="B537" s="23"/>
      <c r="C537" s="15"/>
      <c r="D537" s="15"/>
      <c r="E537" s="15"/>
      <c r="F537" s="15"/>
      <c r="G537" s="15"/>
      <c r="H537" s="15"/>
      <c r="I537" s="15"/>
      <c r="J537" s="15"/>
      <c r="K537" s="15"/>
      <c r="L537" s="15"/>
    </row>
    <row r="538" spans="1:12" ht="14.25" customHeight="1" x14ac:dyDescent="0.25">
      <c r="A538" s="19"/>
      <c r="B538" s="23"/>
      <c r="C538" s="15"/>
      <c r="D538" s="15"/>
      <c r="E538" s="15"/>
      <c r="F538" s="15"/>
      <c r="G538" s="15"/>
      <c r="H538" s="15"/>
      <c r="I538" s="15"/>
      <c r="J538" s="15"/>
      <c r="K538" s="15"/>
      <c r="L538" s="15"/>
    </row>
    <row r="539" spans="1:12" ht="14.25" customHeight="1" x14ac:dyDescent="0.25">
      <c r="A539" s="19"/>
      <c r="B539" s="23"/>
      <c r="C539" s="15"/>
      <c r="D539" s="15"/>
      <c r="E539" s="15"/>
      <c r="F539" s="15"/>
      <c r="G539" s="15"/>
      <c r="H539" s="15"/>
      <c r="I539" s="15"/>
      <c r="J539" s="15"/>
      <c r="K539" s="15"/>
      <c r="L539" s="15"/>
    </row>
    <row r="540" spans="1:12" ht="14.25" customHeight="1" x14ac:dyDescent="0.25">
      <c r="A540" s="19"/>
      <c r="B540" s="23"/>
      <c r="C540" s="15"/>
      <c r="D540" s="15"/>
      <c r="E540" s="15"/>
      <c r="F540" s="15"/>
      <c r="G540" s="15"/>
      <c r="H540" s="15"/>
      <c r="I540" s="15"/>
      <c r="J540" s="15"/>
      <c r="K540" s="15"/>
      <c r="L540" s="15"/>
    </row>
    <row r="541" spans="1:12" ht="14.25" customHeight="1" x14ac:dyDescent="0.25">
      <c r="A541" s="19"/>
      <c r="B541" s="23"/>
      <c r="C541" s="15"/>
      <c r="D541" s="15"/>
      <c r="E541" s="15"/>
      <c r="F541" s="15"/>
      <c r="G541" s="15"/>
      <c r="H541" s="15"/>
      <c r="I541" s="15"/>
      <c r="J541" s="15"/>
      <c r="K541" s="15"/>
      <c r="L541" s="15"/>
    </row>
    <row r="542" spans="1:12" ht="14.25" customHeight="1" x14ac:dyDescent="0.25">
      <c r="A542" s="19"/>
      <c r="B542" s="23"/>
      <c r="C542" s="15"/>
      <c r="D542" s="15"/>
      <c r="E542" s="15"/>
      <c r="F542" s="15"/>
      <c r="G542" s="15"/>
      <c r="H542" s="15"/>
      <c r="I542" s="15"/>
      <c r="J542" s="15"/>
      <c r="K542" s="15"/>
      <c r="L542" s="15"/>
    </row>
    <row r="543" spans="1:12" ht="14.25" customHeight="1" x14ac:dyDescent="0.25">
      <c r="A543" s="19"/>
      <c r="B543" s="23"/>
      <c r="C543" s="15"/>
      <c r="D543" s="15"/>
      <c r="E543" s="15"/>
      <c r="F543" s="15"/>
      <c r="G543" s="15"/>
      <c r="H543" s="15"/>
      <c r="I543" s="15"/>
      <c r="J543" s="15"/>
      <c r="K543" s="15"/>
      <c r="L543" s="15"/>
    </row>
    <row r="544" spans="1:12" ht="14.25" customHeight="1" x14ac:dyDescent="0.25">
      <c r="A544" s="19"/>
      <c r="B544" s="23"/>
      <c r="C544" s="15"/>
      <c r="D544" s="15"/>
      <c r="E544" s="15"/>
      <c r="F544" s="15"/>
      <c r="G544" s="15"/>
      <c r="H544" s="15"/>
      <c r="I544" s="15"/>
      <c r="J544" s="15"/>
      <c r="K544" s="15"/>
      <c r="L544" s="15"/>
    </row>
    <row r="545" spans="1:12" ht="14.25" customHeight="1" x14ac:dyDescent="0.25">
      <c r="A545" s="19"/>
      <c r="B545" s="23"/>
      <c r="C545" s="15"/>
      <c r="D545" s="15"/>
      <c r="E545" s="15"/>
      <c r="F545" s="15"/>
      <c r="G545" s="15"/>
      <c r="H545" s="15"/>
      <c r="I545" s="15"/>
      <c r="J545" s="15"/>
      <c r="K545" s="15"/>
      <c r="L545" s="15"/>
    </row>
    <row r="546" spans="1:12" ht="14.25" customHeight="1" x14ac:dyDescent="0.25">
      <c r="A546" s="19"/>
      <c r="B546" s="23"/>
      <c r="C546" s="15"/>
      <c r="D546" s="15"/>
      <c r="E546" s="15"/>
      <c r="F546" s="15"/>
      <c r="G546" s="15"/>
      <c r="H546" s="15"/>
      <c r="I546" s="15"/>
      <c r="J546" s="15"/>
      <c r="K546" s="15"/>
      <c r="L546" s="15"/>
    </row>
    <row r="547" spans="1:12" ht="14.25" customHeight="1" x14ac:dyDescent="0.25">
      <c r="A547" s="19"/>
      <c r="B547" s="23"/>
      <c r="C547" s="15"/>
      <c r="D547" s="15"/>
      <c r="E547" s="15"/>
      <c r="F547" s="15"/>
      <c r="G547" s="15"/>
      <c r="H547" s="15"/>
      <c r="I547" s="15"/>
      <c r="J547" s="15"/>
      <c r="K547" s="15"/>
      <c r="L547" s="15"/>
    </row>
    <row r="548" spans="1:12" ht="14.25" customHeight="1" x14ac:dyDescent="0.25">
      <c r="A548" s="19"/>
      <c r="B548" s="23"/>
      <c r="C548" s="15"/>
      <c r="D548" s="15"/>
      <c r="E548" s="15"/>
      <c r="F548" s="15"/>
      <c r="G548" s="15"/>
      <c r="H548" s="15"/>
      <c r="I548" s="15"/>
      <c r="J548" s="15"/>
      <c r="K548" s="15"/>
      <c r="L548" s="15"/>
    </row>
    <row r="549" spans="1:12" ht="14.25" customHeight="1" x14ac:dyDescent="0.25">
      <c r="A549" s="19"/>
      <c r="B549" s="23"/>
      <c r="C549" s="15"/>
      <c r="D549" s="15"/>
      <c r="E549" s="15"/>
      <c r="F549" s="15"/>
      <c r="G549" s="15"/>
      <c r="H549" s="15"/>
      <c r="I549" s="15"/>
      <c r="J549" s="15"/>
      <c r="K549" s="15"/>
      <c r="L549" s="15"/>
    </row>
    <row r="550" spans="1:12" ht="14.25" customHeight="1" x14ac:dyDescent="0.25">
      <c r="A550" s="19"/>
      <c r="B550" s="23"/>
      <c r="C550" s="15"/>
      <c r="D550" s="15"/>
      <c r="E550" s="15"/>
      <c r="F550" s="15"/>
      <c r="G550" s="15"/>
      <c r="H550" s="15"/>
      <c r="I550" s="15"/>
      <c r="J550" s="15"/>
      <c r="K550" s="15"/>
      <c r="L550" s="15"/>
    </row>
    <row r="551" spans="1:12" ht="14.25" customHeight="1" x14ac:dyDescent="0.25">
      <c r="A551" s="19"/>
      <c r="B551" s="23"/>
      <c r="C551" s="15"/>
      <c r="D551" s="15"/>
      <c r="E551" s="15"/>
      <c r="F551" s="15"/>
      <c r="G551" s="15"/>
      <c r="H551" s="15"/>
      <c r="I551" s="15"/>
      <c r="J551" s="15"/>
      <c r="K551" s="15"/>
      <c r="L551" s="15"/>
    </row>
    <row r="552" spans="1:12" ht="14.25" customHeight="1" x14ac:dyDescent="0.25">
      <c r="A552" s="19"/>
      <c r="B552" s="23"/>
      <c r="C552" s="15"/>
      <c r="D552" s="15"/>
      <c r="E552" s="15"/>
      <c r="F552" s="15"/>
      <c r="G552" s="15"/>
      <c r="H552" s="15"/>
      <c r="I552" s="15"/>
      <c r="J552" s="15"/>
      <c r="K552" s="15"/>
      <c r="L552" s="15"/>
    </row>
    <row r="553" spans="1:12" ht="14.25" customHeight="1" x14ac:dyDescent="0.25">
      <c r="A553" s="19"/>
      <c r="B553" s="23"/>
      <c r="C553" s="15"/>
      <c r="D553" s="15"/>
      <c r="E553" s="15"/>
      <c r="F553" s="15"/>
      <c r="G553" s="15"/>
      <c r="H553" s="15"/>
      <c r="I553" s="15"/>
      <c r="J553" s="15"/>
      <c r="K553" s="15"/>
      <c r="L553" s="15"/>
    </row>
    <row r="554" spans="1:12" ht="14.25" customHeight="1" x14ac:dyDescent="0.25">
      <c r="A554" s="19"/>
      <c r="B554" s="23"/>
      <c r="C554" s="15"/>
      <c r="D554" s="15"/>
      <c r="E554" s="15"/>
      <c r="F554" s="15"/>
      <c r="G554" s="15"/>
      <c r="H554" s="15"/>
      <c r="I554" s="15"/>
      <c r="J554" s="15"/>
      <c r="K554" s="15"/>
      <c r="L554" s="15"/>
    </row>
    <row r="555" spans="1:12" ht="14.25" customHeight="1" x14ac:dyDescent="0.25">
      <c r="A555" s="19"/>
      <c r="B555" s="23"/>
      <c r="C555" s="15"/>
      <c r="D555" s="15"/>
      <c r="E555" s="15"/>
      <c r="F555" s="15"/>
      <c r="G555" s="15"/>
      <c r="H555" s="15"/>
      <c r="I555" s="15"/>
      <c r="J555" s="15"/>
      <c r="K555" s="15"/>
      <c r="L555" s="15"/>
    </row>
    <row r="556" spans="1:12" ht="14.25" customHeight="1" x14ac:dyDescent="0.25">
      <c r="A556" s="19"/>
      <c r="B556" s="23"/>
      <c r="C556" s="15"/>
      <c r="D556" s="15"/>
      <c r="E556" s="15"/>
      <c r="F556" s="15"/>
      <c r="G556" s="15"/>
      <c r="H556" s="15"/>
      <c r="I556" s="15"/>
      <c r="J556" s="15"/>
      <c r="K556" s="15"/>
      <c r="L556" s="15"/>
    </row>
    <row r="557" spans="1:12" ht="14.25" customHeight="1" x14ac:dyDescent="0.25">
      <c r="A557" s="19"/>
      <c r="B557" s="23"/>
      <c r="C557" s="15"/>
      <c r="D557" s="15"/>
      <c r="E557" s="15"/>
      <c r="F557" s="15"/>
      <c r="G557" s="15"/>
      <c r="H557" s="15"/>
      <c r="I557" s="15"/>
      <c r="J557" s="15"/>
      <c r="K557" s="15"/>
      <c r="L557" s="15"/>
    </row>
    <row r="558" spans="1:12" ht="14.25" customHeight="1" x14ac:dyDescent="0.25">
      <c r="A558" s="19"/>
      <c r="B558" s="23"/>
      <c r="C558" s="15"/>
      <c r="D558" s="15"/>
      <c r="E558" s="15"/>
      <c r="F558" s="15"/>
      <c r="G558" s="15"/>
      <c r="H558" s="15"/>
      <c r="I558" s="15"/>
      <c r="J558" s="15"/>
      <c r="K558" s="15"/>
      <c r="L558" s="15"/>
    </row>
    <row r="559" spans="1:12" ht="14.25" customHeight="1" x14ac:dyDescent="0.25">
      <c r="A559" s="19"/>
      <c r="B559" s="23"/>
      <c r="C559" s="15"/>
      <c r="D559" s="15"/>
      <c r="E559" s="15"/>
      <c r="F559" s="15"/>
      <c r="G559" s="15"/>
      <c r="H559" s="15"/>
      <c r="I559" s="15"/>
      <c r="J559" s="15"/>
      <c r="K559" s="15"/>
      <c r="L559" s="15"/>
    </row>
    <row r="560" spans="1:12" ht="14.25" customHeight="1" x14ac:dyDescent="0.25">
      <c r="A560" s="19"/>
      <c r="B560" s="23"/>
      <c r="C560" s="15"/>
      <c r="D560" s="15"/>
      <c r="E560" s="15"/>
      <c r="F560" s="15"/>
      <c r="G560" s="15"/>
      <c r="H560" s="15"/>
      <c r="I560" s="15"/>
      <c r="J560" s="15"/>
      <c r="K560" s="15"/>
      <c r="L560" s="15"/>
    </row>
    <row r="561" spans="1:12" ht="14.25" customHeight="1" x14ac:dyDescent="0.25">
      <c r="A561" s="19"/>
      <c r="B561" s="23"/>
      <c r="C561" s="15"/>
      <c r="D561" s="15"/>
      <c r="E561" s="15"/>
      <c r="F561" s="15"/>
      <c r="G561" s="15"/>
      <c r="H561" s="15"/>
      <c r="I561" s="15"/>
      <c r="J561" s="15"/>
      <c r="K561" s="15"/>
      <c r="L561" s="15"/>
    </row>
    <row r="562" spans="1:12" ht="14.25" customHeight="1" x14ac:dyDescent="0.25">
      <c r="A562" s="19"/>
      <c r="B562" s="23"/>
      <c r="C562" s="15"/>
      <c r="D562" s="15"/>
      <c r="E562" s="15"/>
      <c r="F562" s="15"/>
      <c r="G562" s="15"/>
      <c r="H562" s="15"/>
      <c r="I562" s="15"/>
      <c r="J562" s="15"/>
      <c r="K562" s="15"/>
      <c r="L562" s="15"/>
    </row>
    <row r="563" spans="1:12" ht="14.25" customHeight="1" x14ac:dyDescent="0.25">
      <c r="A563" s="19"/>
      <c r="B563" s="23"/>
      <c r="C563" s="15"/>
      <c r="D563" s="15"/>
      <c r="E563" s="15"/>
      <c r="F563" s="15"/>
      <c r="G563" s="15"/>
      <c r="H563" s="15"/>
      <c r="I563" s="15"/>
      <c r="J563" s="15"/>
      <c r="K563" s="15"/>
      <c r="L563" s="15"/>
    </row>
    <row r="564" spans="1:12" ht="14.25" customHeight="1" x14ac:dyDescent="0.25">
      <c r="A564" s="19"/>
      <c r="B564" s="23"/>
      <c r="C564" s="15"/>
      <c r="D564" s="15"/>
      <c r="E564" s="15"/>
      <c r="F564" s="15"/>
      <c r="G564" s="15"/>
      <c r="H564" s="15"/>
      <c r="I564" s="15"/>
      <c r="J564" s="15"/>
      <c r="K564" s="15"/>
      <c r="L564" s="15"/>
    </row>
    <row r="565" spans="1:12" ht="14.25" customHeight="1" x14ac:dyDescent="0.25">
      <c r="A565" s="19"/>
      <c r="B565" s="23"/>
      <c r="C565" s="15"/>
      <c r="D565" s="15"/>
      <c r="E565" s="15"/>
      <c r="F565" s="15"/>
      <c r="G565" s="15"/>
      <c r="H565" s="15"/>
      <c r="I565" s="15"/>
      <c r="J565" s="15"/>
      <c r="K565" s="15"/>
      <c r="L565" s="15"/>
    </row>
    <row r="566" spans="1:12" ht="14.25" customHeight="1" x14ac:dyDescent="0.25">
      <c r="A566" s="19"/>
      <c r="B566" s="23"/>
      <c r="C566" s="15"/>
      <c r="D566" s="15"/>
      <c r="E566" s="15"/>
      <c r="F566" s="15"/>
      <c r="G566" s="15"/>
      <c r="H566" s="15"/>
      <c r="I566" s="15"/>
      <c r="J566" s="15"/>
      <c r="K566" s="15"/>
      <c r="L566" s="15"/>
    </row>
    <row r="567" spans="1:12" ht="14.25" customHeight="1" x14ac:dyDescent="0.25">
      <c r="A567" s="19"/>
      <c r="B567" s="23"/>
      <c r="C567" s="15"/>
      <c r="D567" s="15"/>
      <c r="E567" s="15"/>
      <c r="F567" s="15"/>
      <c r="G567" s="15"/>
      <c r="H567" s="15"/>
      <c r="I567" s="15"/>
      <c r="J567" s="15"/>
      <c r="K567" s="15"/>
      <c r="L567" s="15"/>
    </row>
    <row r="568" spans="1:12" ht="14.25" customHeight="1" x14ac:dyDescent="0.25">
      <c r="A568" s="19"/>
      <c r="B568" s="23"/>
      <c r="C568" s="15"/>
      <c r="D568" s="15"/>
      <c r="E568" s="15"/>
      <c r="F568" s="15"/>
      <c r="G568" s="15"/>
      <c r="H568" s="15"/>
      <c r="I568" s="15"/>
      <c r="J568" s="15"/>
      <c r="K568" s="15"/>
      <c r="L568" s="15"/>
    </row>
    <row r="569" spans="1:12" ht="14.25" customHeight="1" x14ac:dyDescent="0.25">
      <c r="A569" s="19"/>
      <c r="B569" s="23"/>
      <c r="C569" s="15"/>
      <c r="D569" s="15"/>
      <c r="E569" s="15"/>
      <c r="F569" s="15"/>
      <c r="G569" s="15"/>
      <c r="H569" s="15"/>
      <c r="I569" s="15"/>
      <c r="J569" s="15"/>
      <c r="K569" s="15"/>
      <c r="L569" s="15"/>
    </row>
    <row r="570" spans="1:12" ht="14.25" customHeight="1" x14ac:dyDescent="0.25">
      <c r="A570" s="19"/>
      <c r="B570" s="23"/>
      <c r="C570" s="15"/>
      <c r="D570" s="15"/>
      <c r="E570" s="15"/>
      <c r="F570" s="15"/>
      <c r="G570" s="15"/>
      <c r="H570" s="15"/>
      <c r="I570" s="15"/>
      <c r="J570" s="15"/>
      <c r="K570" s="15"/>
      <c r="L570" s="15"/>
    </row>
    <row r="571" spans="1:12" ht="14.25" customHeight="1" x14ac:dyDescent="0.25">
      <c r="A571" s="19"/>
      <c r="B571" s="23"/>
      <c r="C571" s="15"/>
      <c r="D571" s="15"/>
      <c r="E571" s="15"/>
      <c r="F571" s="15"/>
      <c r="G571" s="15"/>
      <c r="H571" s="15"/>
      <c r="I571" s="15"/>
      <c r="J571" s="15"/>
      <c r="K571" s="15"/>
      <c r="L571" s="15"/>
    </row>
    <row r="572" spans="1:12" ht="14.25" customHeight="1" x14ac:dyDescent="0.25">
      <c r="A572" s="19"/>
      <c r="B572" s="23"/>
      <c r="C572" s="15"/>
      <c r="D572" s="15"/>
      <c r="E572" s="15"/>
      <c r="F572" s="15"/>
      <c r="G572" s="15"/>
      <c r="H572" s="15"/>
      <c r="I572" s="15"/>
      <c r="J572" s="15"/>
      <c r="K572" s="15"/>
      <c r="L572" s="15"/>
    </row>
    <row r="573" spans="1:12" ht="14.25" customHeight="1" x14ac:dyDescent="0.25">
      <c r="A573" s="19"/>
      <c r="B573" s="23"/>
      <c r="C573" s="15"/>
      <c r="D573" s="15"/>
      <c r="E573" s="15"/>
      <c r="F573" s="15"/>
      <c r="G573" s="15"/>
      <c r="H573" s="15"/>
      <c r="I573" s="15"/>
      <c r="J573" s="15"/>
      <c r="K573" s="15"/>
      <c r="L573" s="15"/>
    </row>
    <row r="574" spans="1:12" ht="14.25" customHeight="1" x14ac:dyDescent="0.25">
      <c r="A574" s="19"/>
      <c r="B574" s="23"/>
      <c r="C574" s="15"/>
      <c r="D574" s="15"/>
      <c r="E574" s="15"/>
      <c r="F574" s="15"/>
      <c r="G574" s="15"/>
      <c r="H574" s="15"/>
      <c r="I574" s="15"/>
      <c r="J574" s="15"/>
      <c r="K574" s="15"/>
      <c r="L574" s="15"/>
    </row>
    <row r="575" spans="1:12" ht="14.25" customHeight="1" x14ac:dyDescent="0.25">
      <c r="A575" s="19"/>
      <c r="B575" s="23"/>
      <c r="C575" s="15"/>
      <c r="D575" s="15"/>
      <c r="E575" s="15"/>
      <c r="F575" s="15"/>
      <c r="G575" s="15"/>
      <c r="H575" s="15"/>
      <c r="I575" s="15"/>
      <c r="J575" s="15"/>
      <c r="K575" s="15"/>
      <c r="L575" s="15"/>
    </row>
    <row r="576" spans="1:12" ht="14.25" customHeight="1" x14ac:dyDescent="0.25">
      <c r="A576" s="19"/>
      <c r="B576" s="23"/>
      <c r="C576" s="15"/>
      <c r="D576" s="15"/>
      <c r="E576" s="15"/>
      <c r="F576" s="15"/>
      <c r="G576" s="15"/>
      <c r="H576" s="15"/>
      <c r="I576" s="15"/>
      <c r="J576" s="15"/>
      <c r="K576" s="15"/>
      <c r="L576" s="15"/>
    </row>
    <row r="577" spans="1:12" ht="14.25" customHeight="1" x14ac:dyDescent="0.25">
      <c r="A577" s="19"/>
      <c r="B577" s="23"/>
      <c r="C577" s="15"/>
      <c r="D577" s="15"/>
      <c r="E577" s="15"/>
      <c r="F577" s="15"/>
      <c r="G577" s="15"/>
      <c r="H577" s="15"/>
      <c r="I577" s="15"/>
      <c r="J577" s="15"/>
      <c r="K577" s="15"/>
      <c r="L577" s="15"/>
    </row>
    <row r="578" spans="1:12" ht="14.25" customHeight="1" x14ac:dyDescent="0.25">
      <c r="A578" s="19"/>
      <c r="B578" s="23"/>
      <c r="C578" s="15"/>
      <c r="D578" s="15"/>
      <c r="E578" s="15"/>
      <c r="F578" s="15"/>
      <c r="G578" s="15"/>
      <c r="H578" s="15"/>
      <c r="I578" s="15"/>
      <c r="J578" s="15"/>
      <c r="K578" s="15"/>
      <c r="L578" s="15"/>
    </row>
    <row r="579" spans="1:12" ht="14.25" customHeight="1" x14ac:dyDescent="0.25">
      <c r="A579" s="19"/>
      <c r="B579" s="23"/>
      <c r="C579" s="15"/>
      <c r="D579" s="15"/>
      <c r="E579" s="15"/>
      <c r="F579" s="15"/>
      <c r="G579" s="15"/>
      <c r="H579" s="15"/>
      <c r="I579" s="15"/>
      <c r="J579" s="15"/>
      <c r="K579" s="15"/>
      <c r="L579" s="15"/>
    </row>
    <row r="580" spans="1:12" ht="14.25" customHeight="1" x14ac:dyDescent="0.25">
      <c r="A580" s="19"/>
      <c r="B580" s="23"/>
      <c r="C580" s="15"/>
      <c r="D580" s="15"/>
      <c r="E580" s="15"/>
      <c r="F580" s="15"/>
      <c r="G580" s="15"/>
      <c r="H580" s="15"/>
      <c r="I580" s="15"/>
      <c r="J580" s="15"/>
      <c r="K580" s="15"/>
      <c r="L580" s="15"/>
    </row>
    <row r="581" spans="1:12" ht="14.25" customHeight="1" x14ac:dyDescent="0.25">
      <c r="A581" s="19"/>
      <c r="B581" s="23"/>
      <c r="C581" s="15"/>
      <c r="D581" s="15"/>
      <c r="E581" s="15"/>
      <c r="F581" s="15"/>
      <c r="G581" s="15"/>
      <c r="H581" s="15"/>
      <c r="I581" s="15"/>
      <c r="J581" s="15"/>
      <c r="K581" s="15"/>
      <c r="L581" s="15"/>
    </row>
    <row r="582" spans="1:12" ht="14.25" customHeight="1" x14ac:dyDescent="0.25">
      <c r="A582" s="19"/>
      <c r="B582" s="23"/>
      <c r="C582" s="15"/>
      <c r="D582" s="15"/>
      <c r="E582" s="15"/>
      <c r="F582" s="15"/>
      <c r="G582" s="15"/>
      <c r="H582" s="15"/>
      <c r="I582" s="15"/>
      <c r="J582" s="15"/>
      <c r="K582" s="15"/>
      <c r="L582" s="15"/>
    </row>
    <row r="583" spans="1:12" ht="14.25" customHeight="1" x14ac:dyDescent="0.25">
      <c r="A583" s="19"/>
      <c r="B583" s="23"/>
      <c r="C583" s="15"/>
      <c r="D583" s="15"/>
      <c r="E583" s="15"/>
      <c r="F583" s="15"/>
      <c r="G583" s="15"/>
      <c r="H583" s="15"/>
      <c r="I583" s="15"/>
      <c r="J583" s="15"/>
      <c r="K583" s="15"/>
      <c r="L583" s="15"/>
    </row>
    <row r="584" spans="1:12" ht="14.25" customHeight="1" x14ac:dyDescent="0.25">
      <c r="A584" s="19"/>
      <c r="B584" s="23"/>
      <c r="C584" s="15"/>
      <c r="D584" s="15"/>
      <c r="E584" s="15"/>
      <c r="F584" s="15"/>
      <c r="G584" s="15"/>
      <c r="H584" s="15"/>
      <c r="I584" s="15"/>
      <c r="J584" s="15"/>
      <c r="K584" s="15"/>
      <c r="L584" s="15"/>
    </row>
    <row r="585" spans="1:12" ht="14.25" customHeight="1" x14ac:dyDescent="0.25">
      <c r="A585" s="19"/>
      <c r="B585" s="23"/>
      <c r="C585" s="15"/>
      <c r="D585" s="15"/>
      <c r="E585" s="15"/>
      <c r="F585" s="15"/>
      <c r="G585" s="15"/>
      <c r="H585" s="15"/>
      <c r="I585" s="15"/>
      <c r="J585" s="15"/>
      <c r="K585" s="15"/>
      <c r="L585" s="15"/>
    </row>
    <row r="586" spans="1:12" ht="14.25" customHeight="1" x14ac:dyDescent="0.25">
      <c r="A586" s="19"/>
      <c r="B586" s="23"/>
      <c r="C586" s="15"/>
      <c r="D586" s="15"/>
      <c r="E586" s="15"/>
      <c r="F586" s="15"/>
      <c r="G586" s="15"/>
      <c r="H586" s="15"/>
      <c r="I586" s="15"/>
      <c r="J586" s="15"/>
      <c r="K586" s="15"/>
      <c r="L586" s="15"/>
    </row>
    <row r="587" spans="1:12" ht="14.25" customHeight="1" x14ac:dyDescent="0.25">
      <c r="A587" s="19"/>
      <c r="B587" s="23"/>
      <c r="C587" s="15"/>
      <c r="D587" s="15"/>
      <c r="E587" s="15"/>
      <c r="F587" s="15"/>
      <c r="G587" s="15"/>
      <c r="H587" s="15"/>
      <c r="I587" s="15"/>
      <c r="J587" s="15"/>
      <c r="K587" s="15"/>
      <c r="L587" s="15"/>
    </row>
    <row r="588" spans="1:12" ht="14.25" customHeight="1" x14ac:dyDescent="0.25">
      <c r="A588" s="19"/>
      <c r="B588" s="23"/>
      <c r="C588" s="15"/>
      <c r="D588" s="15"/>
      <c r="E588" s="15"/>
      <c r="F588" s="15"/>
      <c r="G588" s="15"/>
      <c r="H588" s="15"/>
      <c r="I588" s="15"/>
      <c r="J588" s="15"/>
      <c r="K588" s="15"/>
      <c r="L588" s="15"/>
    </row>
    <row r="589" spans="1:12" ht="14.25" customHeight="1" x14ac:dyDescent="0.25">
      <c r="A589" s="19"/>
      <c r="B589" s="23"/>
      <c r="C589" s="15"/>
      <c r="D589" s="15"/>
      <c r="E589" s="15"/>
      <c r="F589" s="15"/>
      <c r="G589" s="15"/>
      <c r="H589" s="15"/>
      <c r="I589" s="15"/>
      <c r="J589" s="15"/>
      <c r="K589" s="15"/>
      <c r="L589" s="15"/>
    </row>
    <row r="590" spans="1:12" ht="14.25" customHeight="1" x14ac:dyDescent="0.25">
      <c r="A590" s="19"/>
      <c r="B590" s="23"/>
      <c r="C590" s="15"/>
      <c r="D590" s="15"/>
      <c r="E590" s="15"/>
      <c r="F590" s="15"/>
      <c r="G590" s="15"/>
      <c r="H590" s="15"/>
      <c r="I590" s="15"/>
      <c r="J590" s="15"/>
      <c r="K590" s="15"/>
      <c r="L590" s="15"/>
    </row>
    <row r="591" spans="1:12" ht="14.25" customHeight="1" x14ac:dyDescent="0.25">
      <c r="A591" s="19"/>
      <c r="B591" s="23"/>
      <c r="C591" s="15"/>
      <c r="D591" s="15"/>
      <c r="E591" s="15"/>
      <c r="F591" s="15"/>
      <c r="G591" s="15"/>
      <c r="H591" s="15"/>
      <c r="I591" s="15"/>
      <c r="J591" s="15"/>
      <c r="K591" s="15"/>
      <c r="L591" s="15"/>
    </row>
    <row r="592" spans="1:12" ht="14.25" customHeight="1" x14ac:dyDescent="0.25">
      <c r="A592" s="19"/>
      <c r="B592" s="23"/>
      <c r="C592" s="15"/>
      <c r="D592" s="15"/>
      <c r="E592" s="15"/>
      <c r="F592" s="15"/>
      <c r="G592" s="15"/>
      <c r="H592" s="15"/>
      <c r="I592" s="15"/>
      <c r="J592" s="15"/>
      <c r="K592" s="15"/>
      <c r="L592" s="15"/>
    </row>
    <row r="593" spans="1:12" ht="14.25" customHeight="1" x14ac:dyDescent="0.25">
      <c r="A593" s="19"/>
      <c r="B593" s="23"/>
      <c r="C593" s="15"/>
      <c r="D593" s="15"/>
      <c r="E593" s="15"/>
      <c r="F593" s="15"/>
      <c r="G593" s="15"/>
      <c r="H593" s="15"/>
      <c r="I593" s="15"/>
      <c r="J593" s="15"/>
      <c r="K593" s="15"/>
      <c r="L593" s="15"/>
    </row>
    <row r="594" spans="1:12" ht="14.25" customHeight="1" x14ac:dyDescent="0.25">
      <c r="A594" s="19"/>
      <c r="B594" s="23"/>
      <c r="C594" s="15"/>
      <c r="D594" s="15"/>
      <c r="E594" s="15"/>
      <c r="F594" s="15"/>
      <c r="G594" s="15"/>
      <c r="H594" s="15"/>
      <c r="I594" s="15"/>
      <c r="J594" s="15"/>
      <c r="K594" s="15"/>
      <c r="L594" s="15"/>
    </row>
    <row r="595" spans="1:12" ht="14.25" customHeight="1" x14ac:dyDescent="0.25">
      <c r="A595" s="19"/>
      <c r="B595" s="23"/>
      <c r="C595" s="15"/>
      <c r="D595" s="15"/>
      <c r="E595" s="15"/>
      <c r="F595" s="15"/>
      <c r="G595" s="15"/>
      <c r="H595" s="15"/>
      <c r="I595" s="15"/>
      <c r="J595" s="15"/>
      <c r="K595" s="15"/>
      <c r="L595" s="15"/>
    </row>
    <row r="596" spans="1:12" ht="14.25" customHeight="1" x14ac:dyDescent="0.25">
      <c r="A596" s="19"/>
      <c r="B596" s="23"/>
      <c r="C596" s="15"/>
      <c r="D596" s="15"/>
      <c r="E596" s="15"/>
      <c r="F596" s="15"/>
      <c r="G596" s="15"/>
      <c r="H596" s="15"/>
      <c r="I596" s="15"/>
      <c r="J596" s="15"/>
      <c r="K596" s="15"/>
      <c r="L596" s="15"/>
    </row>
    <row r="597" spans="1:12" ht="14.25" customHeight="1" x14ac:dyDescent="0.25">
      <c r="A597" s="19"/>
      <c r="B597" s="23"/>
      <c r="C597" s="15"/>
      <c r="D597" s="15"/>
      <c r="E597" s="15"/>
      <c r="F597" s="15"/>
      <c r="G597" s="15"/>
      <c r="H597" s="15"/>
      <c r="I597" s="15"/>
      <c r="J597" s="15"/>
      <c r="K597" s="15"/>
      <c r="L597" s="15"/>
    </row>
    <row r="598" spans="1:12" ht="14.25" customHeight="1" x14ac:dyDescent="0.25">
      <c r="A598" s="19"/>
      <c r="B598" s="23"/>
      <c r="C598" s="15"/>
      <c r="D598" s="15"/>
      <c r="E598" s="15"/>
      <c r="F598" s="15"/>
      <c r="G598" s="15"/>
      <c r="H598" s="15"/>
      <c r="I598" s="15"/>
      <c r="J598" s="15"/>
      <c r="K598" s="15"/>
      <c r="L598" s="15"/>
    </row>
    <row r="599" spans="1:12" ht="14.25" customHeight="1" x14ac:dyDescent="0.25">
      <c r="A599" s="19"/>
      <c r="B599" s="23"/>
      <c r="C599" s="15"/>
      <c r="D599" s="15"/>
      <c r="E599" s="15"/>
      <c r="F599" s="15"/>
      <c r="G599" s="15"/>
      <c r="H599" s="15"/>
      <c r="I599" s="15"/>
      <c r="J599" s="15"/>
      <c r="K599" s="15"/>
      <c r="L599" s="15"/>
    </row>
    <row r="600" spans="1:12" ht="14.25" customHeight="1" x14ac:dyDescent="0.25">
      <c r="A600" s="19"/>
      <c r="B600" s="23"/>
      <c r="C600" s="15"/>
      <c r="D600" s="15"/>
      <c r="E600" s="15"/>
      <c r="F600" s="15"/>
      <c r="G600" s="15"/>
      <c r="H600" s="15"/>
      <c r="I600" s="15"/>
      <c r="J600" s="15"/>
      <c r="K600" s="15"/>
      <c r="L600" s="15"/>
    </row>
    <row r="601" spans="1:12" ht="14.25" customHeight="1" x14ac:dyDescent="0.25">
      <c r="A601" s="19"/>
      <c r="B601" s="23"/>
      <c r="C601" s="15"/>
      <c r="D601" s="15"/>
      <c r="E601" s="15"/>
      <c r="F601" s="15"/>
      <c r="G601" s="15"/>
      <c r="H601" s="15"/>
      <c r="I601" s="15"/>
      <c r="J601" s="15"/>
      <c r="K601" s="15"/>
      <c r="L601" s="15"/>
    </row>
    <row r="602" spans="1:12" ht="14.25" customHeight="1" x14ac:dyDescent="0.25">
      <c r="A602" s="19"/>
      <c r="B602" s="23"/>
      <c r="C602" s="15"/>
      <c r="D602" s="15"/>
      <c r="E602" s="15"/>
      <c r="F602" s="15"/>
      <c r="G602" s="15"/>
      <c r="H602" s="15"/>
      <c r="I602" s="15"/>
      <c r="J602" s="15"/>
      <c r="K602" s="15"/>
      <c r="L602" s="15"/>
    </row>
    <row r="603" spans="1:12" ht="14.25" customHeight="1" x14ac:dyDescent="0.25">
      <c r="A603" s="19"/>
      <c r="B603" s="23"/>
      <c r="C603" s="15"/>
      <c r="D603" s="15"/>
      <c r="E603" s="15"/>
      <c r="F603" s="15"/>
      <c r="G603" s="15"/>
      <c r="H603" s="15"/>
      <c r="I603" s="15"/>
      <c r="J603" s="15"/>
      <c r="K603" s="15"/>
      <c r="L603" s="15"/>
    </row>
    <row r="604" spans="1:12" ht="14.25" customHeight="1" x14ac:dyDescent="0.25">
      <c r="A604" s="19"/>
      <c r="B604" s="23"/>
      <c r="C604" s="15"/>
      <c r="D604" s="15"/>
      <c r="E604" s="15"/>
      <c r="F604" s="15"/>
      <c r="G604" s="15"/>
      <c r="H604" s="15"/>
      <c r="I604" s="15"/>
      <c r="J604" s="15"/>
      <c r="K604" s="15"/>
      <c r="L604" s="15"/>
    </row>
    <row r="605" spans="1:12" ht="14.25" customHeight="1" x14ac:dyDescent="0.25">
      <c r="A605" s="19"/>
      <c r="B605" s="23"/>
      <c r="C605" s="15"/>
      <c r="D605" s="15"/>
      <c r="E605" s="15"/>
      <c r="F605" s="15"/>
      <c r="G605" s="15"/>
      <c r="H605" s="15"/>
      <c r="I605" s="15"/>
      <c r="J605" s="15"/>
      <c r="K605" s="15"/>
      <c r="L605" s="15"/>
    </row>
    <row r="606" spans="1:12" ht="14.25" customHeight="1" x14ac:dyDescent="0.25">
      <c r="A606" s="19"/>
      <c r="B606" s="23"/>
      <c r="C606" s="15"/>
      <c r="D606" s="15"/>
      <c r="E606" s="15"/>
      <c r="F606" s="15"/>
      <c r="G606" s="15"/>
      <c r="H606" s="15"/>
      <c r="I606" s="15"/>
      <c r="J606" s="15"/>
      <c r="K606" s="15"/>
      <c r="L606" s="15"/>
    </row>
    <row r="607" spans="1:12" ht="14.25" customHeight="1" x14ac:dyDescent="0.25">
      <c r="A607" s="19"/>
      <c r="B607" s="23"/>
      <c r="C607" s="15"/>
      <c r="D607" s="15"/>
      <c r="E607" s="15"/>
      <c r="F607" s="15"/>
      <c r="G607" s="15"/>
      <c r="H607" s="15"/>
      <c r="I607" s="15"/>
      <c r="J607" s="15"/>
      <c r="K607" s="15"/>
      <c r="L607" s="15"/>
    </row>
    <row r="608" spans="1:12" ht="14.25" customHeight="1" x14ac:dyDescent="0.25">
      <c r="A608" s="19"/>
      <c r="B608" s="23"/>
      <c r="C608" s="15"/>
      <c r="D608" s="15"/>
      <c r="E608" s="15"/>
      <c r="F608" s="15"/>
      <c r="G608" s="15"/>
      <c r="H608" s="15"/>
      <c r="I608" s="15"/>
      <c r="J608" s="15"/>
      <c r="K608" s="15"/>
      <c r="L608" s="15"/>
    </row>
    <row r="609" spans="1:12" ht="14.25" customHeight="1" x14ac:dyDescent="0.25">
      <c r="A609" s="19"/>
      <c r="B609" s="23"/>
      <c r="C609" s="15"/>
      <c r="D609" s="15"/>
      <c r="E609" s="15"/>
      <c r="F609" s="15"/>
      <c r="G609" s="15"/>
      <c r="H609" s="15"/>
      <c r="I609" s="15"/>
      <c r="J609" s="15"/>
      <c r="K609" s="15"/>
      <c r="L609" s="15"/>
    </row>
    <row r="610" spans="1:12" ht="14.25" customHeight="1" x14ac:dyDescent="0.25">
      <c r="A610" s="19"/>
      <c r="B610" s="23"/>
      <c r="C610" s="15"/>
      <c r="D610" s="15"/>
      <c r="E610" s="15"/>
      <c r="F610" s="15"/>
      <c r="G610" s="15"/>
      <c r="H610" s="15"/>
      <c r="I610" s="15"/>
      <c r="J610" s="15"/>
      <c r="K610" s="15"/>
      <c r="L610" s="15"/>
    </row>
    <row r="611" spans="1:12" ht="14.25" customHeight="1" x14ac:dyDescent="0.25">
      <c r="A611" s="19"/>
      <c r="B611" s="23"/>
      <c r="C611" s="15"/>
      <c r="D611" s="15"/>
      <c r="E611" s="15"/>
      <c r="F611" s="15"/>
      <c r="G611" s="15"/>
      <c r="H611" s="15"/>
      <c r="I611" s="15"/>
      <c r="J611" s="15"/>
      <c r="K611" s="15"/>
      <c r="L611" s="15"/>
    </row>
    <row r="612" spans="1:12" ht="14.25" customHeight="1" x14ac:dyDescent="0.25">
      <c r="A612" s="19"/>
      <c r="B612" s="23"/>
      <c r="C612" s="15"/>
      <c r="D612" s="15"/>
      <c r="E612" s="15"/>
      <c r="F612" s="15"/>
      <c r="G612" s="15"/>
      <c r="H612" s="15"/>
      <c r="I612" s="15"/>
      <c r="J612" s="15"/>
      <c r="K612" s="15"/>
      <c r="L612" s="15"/>
    </row>
    <row r="613" spans="1:12" ht="14.25" customHeight="1" x14ac:dyDescent="0.25">
      <c r="A613" s="19"/>
      <c r="B613" s="23"/>
      <c r="C613" s="15"/>
      <c r="D613" s="15"/>
      <c r="E613" s="15"/>
      <c r="F613" s="15"/>
      <c r="G613" s="15"/>
      <c r="H613" s="15"/>
      <c r="I613" s="15"/>
      <c r="J613" s="15"/>
      <c r="K613" s="15"/>
      <c r="L613" s="15"/>
    </row>
    <row r="614" spans="1:12" ht="14.25" customHeight="1" x14ac:dyDescent="0.25">
      <c r="A614" s="19"/>
      <c r="B614" s="23"/>
      <c r="C614" s="15"/>
      <c r="D614" s="15"/>
      <c r="E614" s="15"/>
      <c r="F614" s="15"/>
      <c r="G614" s="15"/>
      <c r="H614" s="15"/>
      <c r="I614" s="15"/>
      <c r="J614" s="15"/>
      <c r="K614" s="15"/>
      <c r="L614" s="15"/>
    </row>
    <row r="615" spans="1:12" ht="14.25" customHeight="1" x14ac:dyDescent="0.25">
      <c r="A615" s="19"/>
      <c r="B615" s="23"/>
      <c r="C615" s="15"/>
      <c r="D615" s="15"/>
      <c r="E615" s="15"/>
      <c r="F615" s="15"/>
      <c r="G615" s="15"/>
      <c r="H615" s="15"/>
      <c r="I615" s="15"/>
      <c r="J615" s="15"/>
      <c r="K615" s="15"/>
      <c r="L615" s="15"/>
    </row>
    <row r="616" spans="1:12" ht="14.25" customHeight="1" x14ac:dyDescent="0.25">
      <c r="A616" s="19"/>
      <c r="B616" s="23"/>
      <c r="C616" s="15"/>
      <c r="D616" s="15"/>
      <c r="E616" s="15"/>
      <c r="F616" s="15"/>
      <c r="G616" s="15"/>
      <c r="H616" s="15"/>
      <c r="I616" s="15"/>
      <c r="J616" s="15"/>
      <c r="K616" s="15"/>
      <c r="L616" s="15"/>
    </row>
    <row r="617" spans="1:12" ht="14.25" customHeight="1" x14ac:dyDescent="0.25">
      <c r="A617" s="19"/>
      <c r="B617" s="23"/>
      <c r="C617" s="15"/>
      <c r="D617" s="15"/>
      <c r="E617" s="15"/>
      <c r="F617" s="15"/>
      <c r="G617" s="15"/>
      <c r="H617" s="15"/>
      <c r="I617" s="15"/>
      <c r="J617" s="15"/>
      <c r="K617" s="15"/>
      <c r="L617" s="15"/>
    </row>
    <row r="618" spans="1:12" ht="14.25" customHeight="1" x14ac:dyDescent="0.25">
      <c r="A618" s="19"/>
      <c r="B618" s="23"/>
      <c r="C618" s="15"/>
      <c r="D618" s="15"/>
      <c r="E618" s="15"/>
      <c r="F618" s="15"/>
      <c r="G618" s="15"/>
      <c r="H618" s="15"/>
      <c r="I618" s="15"/>
      <c r="J618" s="15"/>
      <c r="K618" s="15"/>
      <c r="L618" s="15"/>
    </row>
    <row r="619" spans="1:12" ht="14.25" customHeight="1" x14ac:dyDescent="0.25">
      <c r="A619" s="19"/>
      <c r="B619" s="23"/>
      <c r="C619" s="15"/>
      <c r="D619" s="15"/>
      <c r="E619" s="15"/>
      <c r="F619" s="15"/>
      <c r="G619" s="15"/>
      <c r="H619" s="15"/>
      <c r="I619" s="15"/>
      <c r="J619" s="15"/>
      <c r="K619" s="15"/>
      <c r="L619" s="15"/>
    </row>
    <row r="620" spans="1:12" ht="14.25" customHeight="1" x14ac:dyDescent="0.25">
      <c r="A620" s="19"/>
      <c r="B620" s="23"/>
      <c r="C620" s="15"/>
      <c r="D620" s="15"/>
      <c r="E620" s="15"/>
      <c r="F620" s="15"/>
      <c r="G620" s="15"/>
      <c r="H620" s="15"/>
      <c r="I620" s="15"/>
      <c r="J620" s="15"/>
      <c r="K620" s="15"/>
      <c r="L620" s="15"/>
    </row>
    <row r="621" spans="1:12" ht="14.25" customHeight="1" x14ac:dyDescent="0.25">
      <c r="A621" s="19"/>
      <c r="B621" s="23"/>
      <c r="C621" s="15"/>
      <c r="D621" s="15"/>
      <c r="E621" s="15"/>
      <c r="F621" s="15"/>
      <c r="G621" s="15"/>
      <c r="H621" s="15"/>
      <c r="I621" s="15"/>
      <c r="J621" s="15"/>
      <c r="K621" s="15"/>
      <c r="L621" s="15"/>
    </row>
    <row r="622" spans="1:12" ht="14.25" customHeight="1" x14ac:dyDescent="0.25">
      <c r="A622" s="19"/>
      <c r="B622" s="23"/>
      <c r="C622" s="15"/>
      <c r="D622" s="15"/>
      <c r="E622" s="15"/>
      <c r="F622" s="15"/>
      <c r="G622" s="15"/>
      <c r="H622" s="15"/>
      <c r="I622" s="15"/>
      <c r="J622" s="15"/>
      <c r="K622" s="15"/>
      <c r="L622" s="15"/>
    </row>
    <row r="623" spans="1:12" ht="14.25" customHeight="1" x14ac:dyDescent="0.25">
      <c r="A623" s="19"/>
      <c r="B623" s="23"/>
      <c r="C623" s="15"/>
      <c r="D623" s="15"/>
      <c r="E623" s="15"/>
      <c r="F623" s="15"/>
      <c r="G623" s="15"/>
      <c r="H623" s="15"/>
      <c r="I623" s="15"/>
      <c r="J623" s="15"/>
      <c r="K623" s="15"/>
      <c r="L623" s="15"/>
    </row>
    <row r="624" spans="1:12" ht="14.25" customHeight="1" x14ac:dyDescent="0.25">
      <c r="A624" s="19"/>
      <c r="B624" s="23"/>
      <c r="C624" s="15"/>
      <c r="D624" s="15"/>
      <c r="E624" s="15"/>
      <c r="F624" s="15"/>
      <c r="G624" s="15"/>
      <c r="H624" s="15"/>
      <c r="I624" s="15"/>
      <c r="J624" s="15"/>
      <c r="K624" s="15"/>
      <c r="L624" s="15"/>
    </row>
    <row r="625" spans="1:12" ht="14.25" customHeight="1" x14ac:dyDescent="0.25">
      <c r="A625" s="19"/>
      <c r="B625" s="23"/>
      <c r="C625" s="15"/>
      <c r="D625" s="15"/>
      <c r="E625" s="15"/>
      <c r="F625" s="15"/>
      <c r="G625" s="15"/>
      <c r="H625" s="15"/>
      <c r="I625" s="15"/>
      <c r="J625" s="15"/>
      <c r="K625" s="15"/>
      <c r="L625" s="15"/>
    </row>
    <row r="626" spans="1:12" ht="14.25" customHeight="1" x14ac:dyDescent="0.25">
      <c r="A626" s="19"/>
      <c r="B626" s="23"/>
      <c r="C626" s="15"/>
      <c r="D626" s="15"/>
      <c r="E626" s="15"/>
      <c r="F626" s="15"/>
      <c r="G626" s="15"/>
      <c r="H626" s="15"/>
      <c r="I626" s="15"/>
      <c r="J626" s="15"/>
      <c r="K626" s="15"/>
      <c r="L626" s="15"/>
    </row>
    <row r="627" spans="1:12" ht="14.25" customHeight="1" x14ac:dyDescent="0.25">
      <c r="A627" s="19"/>
      <c r="B627" s="23"/>
      <c r="C627" s="15"/>
      <c r="D627" s="15"/>
      <c r="E627" s="15"/>
      <c r="F627" s="15"/>
      <c r="G627" s="15"/>
      <c r="H627" s="15"/>
      <c r="I627" s="15"/>
      <c r="J627" s="15"/>
      <c r="K627" s="15"/>
      <c r="L627" s="15"/>
    </row>
    <row r="628" spans="1:12" ht="14.25" customHeight="1" x14ac:dyDescent="0.25">
      <c r="A628" s="19"/>
      <c r="B628" s="23"/>
      <c r="C628" s="15"/>
      <c r="D628" s="15"/>
      <c r="E628" s="15"/>
      <c r="F628" s="15"/>
      <c r="G628" s="15"/>
      <c r="H628" s="15"/>
      <c r="I628" s="15"/>
      <c r="J628" s="15"/>
      <c r="K628" s="15"/>
      <c r="L628" s="15"/>
    </row>
    <row r="629" spans="1:12" ht="14.25" customHeight="1" x14ac:dyDescent="0.25">
      <c r="A629" s="19"/>
      <c r="B629" s="23"/>
      <c r="C629" s="15"/>
      <c r="D629" s="15"/>
      <c r="E629" s="15"/>
      <c r="F629" s="15"/>
      <c r="G629" s="15"/>
      <c r="H629" s="15"/>
      <c r="I629" s="15"/>
      <c r="J629" s="15"/>
      <c r="K629" s="15"/>
      <c r="L629" s="15"/>
    </row>
    <row r="630" spans="1:12" ht="14.25" customHeight="1" x14ac:dyDescent="0.25">
      <c r="A630" s="19"/>
      <c r="B630" s="23"/>
      <c r="C630" s="15"/>
      <c r="D630" s="15"/>
      <c r="E630" s="15"/>
      <c r="F630" s="15"/>
      <c r="G630" s="15"/>
      <c r="H630" s="15"/>
      <c r="I630" s="15"/>
      <c r="J630" s="15"/>
      <c r="K630" s="15"/>
      <c r="L630" s="15"/>
    </row>
    <row r="631" spans="1:12" ht="14.25" customHeight="1" x14ac:dyDescent="0.25">
      <c r="A631" s="19"/>
      <c r="B631" s="23"/>
      <c r="C631" s="15"/>
      <c r="D631" s="15"/>
      <c r="E631" s="15"/>
      <c r="F631" s="15"/>
      <c r="G631" s="15"/>
      <c r="H631" s="15"/>
      <c r="I631" s="15"/>
      <c r="J631" s="15"/>
      <c r="K631" s="15"/>
      <c r="L631" s="15"/>
    </row>
    <row r="632" spans="1:12" ht="14.25" customHeight="1" x14ac:dyDescent="0.25">
      <c r="A632" s="19"/>
      <c r="B632" s="23"/>
      <c r="C632" s="15"/>
      <c r="D632" s="15"/>
      <c r="E632" s="15"/>
      <c r="F632" s="15"/>
      <c r="G632" s="15"/>
      <c r="H632" s="15"/>
      <c r="I632" s="15"/>
      <c r="J632" s="15"/>
      <c r="K632" s="15"/>
      <c r="L632" s="15"/>
    </row>
    <row r="633" spans="1:12" ht="14.25" customHeight="1" x14ac:dyDescent="0.25">
      <c r="A633" s="19"/>
      <c r="B633" s="23"/>
      <c r="C633" s="15"/>
      <c r="D633" s="15"/>
      <c r="E633" s="15"/>
      <c r="F633" s="15"/>
      <c r="G633" s="15"/>
      <c r="H633" s="15"/>
      <c r="I633" s="15"/>
      <c r="J633" s="15"/>
      <c r="K633" s="15"/>
      <c r="L633" s="15"/>
    </row>
    <row r="634" spans="1:12" ht="14.25" customHeight="1" x14ac:dyDescent="0.25">
      <c r="A634" s="19"/>
      <c r="B634" s="23"/>
      <c r="C634" s="15"/>
      <c r="D634" s="15"/>
      <c r="E634" s="15"/>
      <c r="F634" s="15"/>
      <c r="G634" s="15"/>
      <c r="H634" s="15"/>
      <c r="I634" s="15"/>
      <c r="J634" s="15"/>
      <c r="K634" s="15"/>
      <c r="L634" s="15"/>
    </row>
    <row r="635" spans="1:12" ht="14.25" customHeight="1" x14ac:dyDescent="0.25">
      <c r="A635" s="19"/>
      <c r="B635" s="23"/>
      <c r="C635" s="15"/>
      <c r="D635" s="15"/>
      <c r="E635" s="15"/>
      <c r="F635" s="15"/>
      <c r="G635" s="15"/>
      <c r="H635" s="15"/>
      <c r="I635" s="15"/>
      <c r="J635" s="15"/>
      <c r="K635" s="15"/>
      <c r="L635" s="15"/>
    </row>
    <row r="636" spans="1:12" ht="14.25" customHeight="1" x14ac:dyDescent="0.25">
      <c r="A636" s="19"/>
      <c r="B636" s="23"/>
      <c r="C636" s="15"/>
      <c r="D636" s="15"/>
      <c r="E636" s="15"/>
      <c r="F636" s="15"/>
      <c r="G636" s="15"/>
      <c r="H636" s="15"/>
      <c r="I636" s="15"/>
      <c r="J636" s="15"/>
      <c r="K636" s="15"/>
      <c r="L636" s="15"/>
    </row>
    <row r="637" spans="1:12" ht="14.25" customHeight="1" x14ac:dyDescent="0.25">
      <c r="A637" s="19"/>
      <c r="B637" s="23"/>
      <c r="C637" s="15"/>
      <c r="D637" s="15"/>
      <c r="E637" s="15"/>
      <c r="F637" s="15"/>
      <c r="G637" s="15"/>
      <c r="H637" s="15"/>
      <c r="I637" s="15"/>
      <c r="J637" s="15"/>
      <c r="K637" s="15"/>
      <c r="L637" s="15"/>
    </row>
    <row r="638" spans="1:12" ht="14.25" customHeight="1" x14ac:dyDescent="0.25">
      <c r="A638" s="19"/>
      <c r="B638" s="23"/>
      <c r="C638" s="15"/>
      <c r="D638" s="15"/>
      <c r="E638" s="15"/>
      <c r="F638" s="15"/>
      <c r="G638" s="15"/>
      <c r="H638" s="15"/>
      <c r="I638" s="15"/>
      <c r="J638" s="15"/>
      <c r="K638" s="15"/>
      <c r="L638" s="15"/>
    </row>
    <row r="639" spans="1:12" ht="14.25" customHeight="1" x14ac:dyDescent="0.25">
      <c r="A639" s="19"/>
      <c r="B639" s="23"/>
      <c r="C639" s="15"/>
      <c r="D639" s="15"/>
      <c r="E639" s="15"/>
      <c r="F639" s="15"/>
      <c r="G639" s="15"/>
      <c r="H639" s="15"/>
      <c r="I639" s="15"/>
      <c r="J639" s="15"/>
      <c r="K639" s="15"/>
      <c r="L639" s="15"/>
    </row>
    <row r="640" spans="1:12" ht="14.25" customHeight="1" x14ac:dyDescent="0.25">
      <c r="A640" s="19"/>
      <c r="B640" s="23"/>
      <c r="C640" s="15"/>
      <c r="D640" s="15"/>
      <c r="E640" s="15"/>
      <c r="F640" s="15"/>
      <c r="G640" s="15"/>
      <c r="H640" s="15"/>
      <c r="I640" s="15"/>
      <c r="J640" s="15"/>
      <c r="K640" s="15"/>
      <c r="L640" s="15"/>
    </row>
    <row r="641" spans="1:12" ht="14.25" customHeight="1" x14ac:dyDescent="0.25">
      <c r="A641" s="19"/>
      <c r="B641" s="23"/>
      <c r="C641" s="15"/>
      <c r="D641" s="15"/>
      <c r="E641" s="15"/>
      <c r="F641" s="15"/>
      <c r="G641" s="15"/>
      <c r="H641" s="15"/>
      <c r="I641" s="15"/>
      <c r="J641" s="15"/>
      <c r="K641" s="15"/>
      <c r="L641" s="15"/>
    </row>
    <row r="642" spans="1:12" ht="14.25" customHeight="1" x14ac:dyDescent="0.25">
      <c r="A642" s="19"/>
      <c r="B642" s="23"/>
      <c r="C642" s="15"/>
      <c r="D642" s="15"/>
      <c r="E642" s="15"/>
      <c r="F642" s="15"/>
      <c r="G642" s="15"/>
      <c r="H642" s="15"/>
      <c r="I642" s="15"/>
      <c r="J642" s="15"/>
      <c r="K642" s="15"/>
      <c r="L642" s="15"/>
    </row>
    <row r="643" spans="1:12" ht="14.25" customHeight="1" x14ac:dyDescent="0.25">
      <c r="A643" s="19"/>
      <c r="B643" s="23"/>
      <c r="C643" s="15"/>
      <c r="D643" s="15"/>
      <c r="E643" s="15"/>
      <c r="F643" s="15"/>
      <c r="G643" s="15"/>
      <c r="H643" s="15"/>
      <c r="I643" s="15"/>
      <c r="J643" s="15"/>
      <c r="K643" s="15"/>
      <c r="L643" s="15"/>
    </row>
    <row r="644" spans="1:12" ht="14.25" customHeight="1" x14ac:dyDescent="0.25">
      <c r="A644" s="19"/>
      <c r="B644" s="23"/>
      <c r="C644" s="15"/>
      <c r="D644" s="15"/>
      <c r="E644" s="15"/>
      <c r="F644" s="15"/>
      <c r="G644" s="15"/>
      <c r="H644" s="15"/>
      <c r="I644" s="15"/>
      <c r="J644" s="15"/>
      <c r="K644" s="15"/>
      <c r="L644" s="15"/>
    </row>
    <row r="645" spans="1:12" ht="14.25" customHeight="1" x14ac:dyDescent="0.25">
      <c r="A645" s="19"/>
      <c r="B645" s="23"/>
      <c r="C645" s="15"/>
      <c r="D645" s="15"/>
      <c r="E645" s="15"/>
      <c r="F645" s="15"/>
      <c r="G645" s="15"/>
      <c r="H645" s="15"/>
      <c r="I645" s="15"/>
      <c r="J645" s="15"/>
      <c r="K645" s="15"/>
      <c r="L645" s="15"/>
    </row>
    <row r="646" spans="1:12" ht="14.25" customHeight="1" x14ac:dyDescent="0.25">
      <c r="A646" s="19"/>
      <c r="B646" s="23"/>
      <c r="C646" s="15"/>
      <c r="D646" s="15"/>
      <c r="E646" s="15"/>
      <c r="F646" s="15"/>
      <c r="G646" s="15"/>
      <c r="H646" s="15"/>
      <c r="I646" s="15"/>
      <c r="J646" s="15"/>
      <c r="K646" s="15"/>
      <c r="L646" s="15"/>
    </row>
    <row r="647" spans="1:12" ht="14.25" customHeight="1" x14ac:dyDescent="0.25">
      <c r="A647" s="19"/>
      <c r="B647" s="23"/>
      <c r="C647" s="15"/>
      <c r="D647" s="15"/>
      <c r="E647" s="15"/>
      <c r="F647" s="15"/>
      <c r="G647" s="15"/>
      <c r="H647" s="15"/>
      <c r="I647" s="15"/>
      <c r="J647" s="15"/>
      <c r="K647" s="15"/>
      <c r="L647" s="15"/>
    </row>
    <row r="648" spans="1:12" ht="14.25" customHeight="1" x14ac:dyDescent="0.25">
      <c r="A648" s="19"/>
      <c r="B648" s="23"/>
      <c r="C648" s="15"/>
      <c r="D648" s="15"/>
      <c r="E648" s="15"/>
      <c r="F648" s="15"/>
      <c r="G648" s="15"/>
      <c r="H648" s="15"/>
      <c r="I648" s="15"/>
      <c r="J648" s="15"/>
      <c r="K648" s="15"/>
      <c r="L648" s="15"/>
    </row>
    <row r="649" spans="1:12" ht="14.25" customHeight="1" x14ac:dyDescent="0.25">
      <c r="A649" s="19"/>
      <c r="B649" s="23"/>
      <c r="C649" s="15"/>
      <c r="D649" s="15"/>
      <c r="E649" s="15"/>
      <c r="F649" s="15"/>
      <c r="G649" s="15"/>
      <c r="H649" s="15"/>
      <c r="I649" s="15"/>
      <c r="J649" s="15"/>
      <c r="K649" s="15"/>
      <c r="L649" s="15"/>
    </row>
    <row r="650" spans="1:12" ht="14.25" customHeight="1" x14ac:dyDescent="0.25">
      <c r="A650" s="19"/>
      <c r="B650" s="23"/>
      <c r="C650" s="15"/>
      <c r="D650" s="15"/>
      <c r="E650" s="15"/>
      <c r="F650" s="15"/>
      <c r="G650" s="15"/>
      <c r="H650" s="15"/>
      <c r="I650" s="15"/>
      <c r="J650" s="15"/>
      <c r="K650" s="15"/>
      <c r="L650" s="15"/>
    </row>
    <row r="651" spans="1:12" ht="14.25" customHeight="1" x14ac:dyDescent="0.25">
      <c r="A651" s="19"/>
      <c r="B651" s="23"/>
      <c r="C651" s="15"/>
      <c r="D651" s="15"/>
      <c r="E651" s="15"/>
      <c r="F651" s="15"/>
      <c r="G651" s="15"/>
      <c r="H651" s="15"/>
      <c r="I651" s="15"/>
      <c r="J651" s="15"/>
      <c r="K651" s="15"/>
      <c r="L651" s="15"/>
    </row>
    <row r="652" spans="1:12" ht="14.25" customHeight="1" x14ac:dyDescent="0.25">
      <c r="A652" s="19"/>
      <c r="B652" s="23"/>
      <c r="C652" s="15"/>
      <c r="D652" s="15"/>
      <c r="E652" s="15"/>
      <c r="F652" s="15"/>
      <c r="G652" s="15"/>
      <c r="H652" s="15"/>
      <c r="I652" s="15"/>
      <c r="J652" s="15"/>
      <c r="K652" s="15"/>
      <c r="L652" s="15"/>
    </row>
    <row r="653" spans="1:12" ht="14.25" customHeight="1" x14ac:dyDescent="0.25">
      <c r="A653" s="19"/>
      <c r="B653" s="23"/>
      <c r="C653" s="15"/>
      <c r="D653" s="15"/>
      <c r="E653" s="15"/>
      <c r="F653" s="15"/>
      <c r="G653" s="15"/>
      <c r="H653" s="15"/>
      <c r="I653" s="15"/>
      <c r="J653" s="15"/>
      <c r="K653" s="15"/>
      <c r="L653" s="15"/>
    </row>
    <row r="654" spans="1:12" ht="14.25" customHeight="1" x14ac:dyDescent="0.25">
      <c r="A654" s="19"/>
      <c r="B654" s="23"/>
      <c r="C654" s="15"/>
      <c r="D654" s="15"/>
      <c r="E654" s="15"/>
      <c r="F654" s="15"/>
      <c r="G654" s="15"/>
      <c r="H654" s="15"/>
      <c r="I654" s="15"/>
      <c r="J654" s="15"/>
      <c r="K654" s="15"/>
      <c r="L654" s="15"/>
    </row>
    <row r="655" spans="1:12" ht="14.25" customHeight="1" x14ac:dyDescent="0.25">
      <c r="A655" s="19"/>
      <c r="B655" s="23"/>
      <c r="C655" s="15"/>
      <c r="D655" s="15"/>
      <c r="E655" s="15"/>
      <c r="F655" s="15"/>
      <c r="G655" s="15"/>
      <c r="H655" s="15"/>
      <c r="I655" s="15"/>
      <c r="J655" s="15"/>
      <c r="K655" s="15"/>
      <c r="L655" s="15"/>
    </row>
    <row r="656" spans="1:12" ht="14.25" customHeight="1" x14ac:dyDescent="0.25">
      <c r="A656" s="19"/>
      <c r="B656" s="23"/>
      <c r="C656" s="15"/>
      <c r="D656" s="15"/>
      <c r="E656" s="15"/>
      <c r="F656" s="15"/>
      <c r="G656" s="15"/>
      <c r="H656" s="15"/>
      <c r="I656" s="15"/>
      <c r="J656" s="15"/>
      <c r="K656" s="15"/>
      <c r="L656" s="15"/>
    </row>
    <row r="657" spans="1:12" ht="14.25" customHeight="1" x14ac:dyDescent="0.25">
      <c r="A657" s="19"/>
      <c r="B657" s="23"/>
      <c r="C657" s="15"/>
      <c r="D657" s="15"/>
      <c r="E657" s="15"/>
      <c r="F657" s="15"/>
      <c r="G657" s="15"/>
      <c r="H657" s="15"/>
      <c r="I657" s="15"/>
      <c r="J657" s="15"/>
      <c r="K657" s="15"/>
      <c r="L657" s="15"/>
    </row>
    <row r="658" spans="1:12" ht="14.25" customHeight="1" x14ac:dyDescent="0.25">
      <c r="A658" s="19"/>
      <c r="B658" s="23"/>
      <c r="C658" s="15"/>
      <c r="D658" s="15"/>
      <c r="E658" s="15"/>
      <c r="F658" s="15"/>
      <c r="G658" s="15"/>
      <c r="H658" s="15"/>
      <c r="I658" s="15"/>
      <c r="J658" s="15"/>
      <c r="K658" s="15"/>
      <c r="L658" s="15"/>
    </row>
    <row r="659" spans="1:12" ht="14.25" customHeight="1" x14ac:dyDescent="0.25">
      <c r="A659" s="19"/>
      <c r="B659" s="23"/>
      <c r="C659" s="15"/>
      <c r="D659" s="15"/>
      <c r="E659" s="15"/>
      <c r="F659" s="15"/>
      <c r="G659" s="15"/>
      <c r="H659" s="15"/>
      <c r="I659" s="15"/>
      <c r="J659" s="15"/>
      <c r="K659" s="15"/>
      <c r="L659" s="15"/>
    </row>
    <row r="660" spans="1:12" ht="14.25" customHeight="1" x14ac:dyDescent="0.25">
      <c r="A660" s="19"/>
      <c r="B660" s="23"/>
      <c r="C660" s="15"/>
      <c r="D660" s="15"/>
      <c r="E660" s="15"/>
      <c r="F660" s="15"/>
      <c r="G660" s="15"/>
      <c r="H660" s="15"/>
      <c r="I660" s="15"/>
      <c r="J660" s="15"/>
      <c r="K660" s="15"/>
      <c r="L660" s="15"/>
    </row>
    <row r="661" spans="1:12" ht="14.25" customHeight="1" x14ac:dyDescent="0.25">
      <c r="A661" s="19"/>
      <c r="B661" s="23"/>
      <c r="C661" s="15"/>
      <c r="D661" s="15"/>
      <c r="E661" s="15"/>
      <c r="F661" s="15"/>
      <c r="G661" s="15"/>
      <c r="H661" s="15"/>
      <c r="I661" s="15"/>
      <c r="J661" s="15"/>
      <c r="K661" s="15"/>
      <c r="L661" s="15"/>
    </row>
    <row r="662" spans="1:12" ht="14.25" customHeight="1" x14ac:dyDescent="0.25">
      <c r="A662" s="19"/>
      <c r="B662" s="23"/>
      <c r="C662" s="15"/>
      <c r="D662" s="15"/>
      <c r="E662" s="15"/>
      <c r="F662" s="15"/>
      <c r="G662" s="15"/>
      <c r="H662" s="15"/>
      <c r="I662" s="15"/>
      <c r="J662" s="15"/>
      <c r="K662" s="15"/>
      <c r="L662" s="15"/>
    </row>
    <row r="663" spans="1:12" ht="14.25" customHeight="1" x14ac:dyDescent="0.25">
      <c r="A663" s="19"/>
      <c r="B663" s="23"/>
      <c r="C663" s="15"/>
      <c r="D663" s="15"/>
      <c r="E663" s="15"/>
      <c r="F663" s="15"/>
      <c r="G663" s="15"/>
      <c r="H663" s="15"/>
      <c r="I663" s="15"/>
      <c r="J663" s="15"/>
      <c r="K663" s="15"/>
      <c r="L663" s="15"/>
    </row>
    <row r="664" spans="1:12" ht="14.25" customHeight="1" x14ac:dyDescent="0.25">
      <c r="A664" s="19"/>
      <c r="B664" s="23"/>
      <c r="C664" s="15"/>
      <c r="D664" s="15"/>
      <c r="E664" s="15"/>
      <c r="F664" s="15"/>
      <c r="G664" s="15"/>
      <c r="H664" s="15"/>
      <c r="I664" s="15"/>
      <c r="J664" s="15"/>
      <c r="K664" s="15"/>
      <c r="L664" s="15"/>
    </row>
    <row r="665" spans="1:12" ht="14.25" customHeight="1" x14ac:dyDescent="0.25">
      <c r="A665" s="19"/>
      <c r="B665" s="23"/>
      <c r="C665" s="15"/>
      <c r="D665" s="15"/>
      <c r="E665" s="15"/>
      <c r="F665" s="15"/>
      <c r="G665" s="15"/>
      <c r="H665" s="15"/>
      <c r="I665" s="15"/>
      <c r="J665" s="15"/>
      <c r="K665" s="15"/>
      <c r="L665" s="15"/>
    </row>
    <row r="666" spans="1:12" ht="14.25" customHeight="1" x14ac:dyDescent="0.25">
      <c r="A666" s="19"/>
      <c r="B666" s="23"/>
      <c r="C666" s="15"/>
      <c r="D666" s="15"/>
      <c r="E666" s="15"/>
      <c r="F666" s="15"/>
      <c r="G666" s="15"/>
      <c r="H666" s="15"/>
      <c r="I666" s="15"/>
      <c r="J666" s="15"/>
      <c r="K666" s="15"/>
      <c r="L666" s="15"/>
    </row>
    <row r="667" spans="1:12" ht="14.25" customHeight="1" x14ac:dyDescent="0.25">
      <c r="A667" s="19"/>
      <c r="B667" s="23"/>
      <c r="C667" s="15"/>
      <c r="D667" s="15"/>
      <c r="E667" s="15"/>
      <c r="F667" s="15"/>
      <c r="G667" s="15"/>
      <c r="H667" s="15"/>
      <c r="I667" s="15"/>
      <c r="J667" s="15"/>
      <c r="K667" s="15"/>
      <c r="L667" s="15"/>
    </row>
    <row r="668" spans="1:12" ht="14.25" customHeight="1" x14ac:dyDescent="0.25">
      <c r="A668" s="19"/>
      <c r="B668" s="23"/>
      <c r="C668" s="15"/>
      <c r="D668" s="15"/>
      <c r="E668" s="15"/>
      <c r="F668" s="15"/>
      <c r="G668" s="15"/>
      <c r="H668" s="15"/>
      <c r="I668" s="15"/>
      <c r="J668" s="15"/>
      <c r="K668" s="15"/>
      <c r="L668" s="15"/>
    </row>
    <row r="669" spans="1:12" ht="14.25" customHeight="1" x14ac:dyDescent="0.25">
      <c r="A669" s="19"/>
      <c r="B669" s="23"/>
      <c r="C669" s="15"/>
      <c r="D669" s="15"/>
      <c r="E669" s="15"/>
      <c r="F669" s="15"/>
      <c r="G669" s="15"/>
      <c r="H669" s="15"/>
      <c r="I669" s="15"/>
      <c r="J669" s="15"/>
      <c r="K669" s="15"/>
      <c r="L669" s="15"/>
    </row>
    <row r="670" spans="1:12" ht="14.25" customHeight="1" x14ac:dyDescent="0.25">
      <c r="A670" s="19"/>
      <c r="B670" s="23"/>
      <c r="C670" s="15"/>
      <c r="D670" s="15"/>
      <c r="E670" s="15"/>
      <c r="F670" s="15"/>
      <c r="G670" s="15"/>
      <c r="H670" s="15"/>
      <c r="I670" s="15"/>
      <c r="J670" s="15"/>
      <c r="K670" s="15"/>
      <c r="L670" s="15"/>
    </row>
    <row r="671" spans="1:12" ht="14.25" customHeight="1" x14ac:dyDescent="0.25">
      <c r="A671" s="19"/>
      <c r="B671" s="23"/>
      <c r="C671" s="15"/>
      <c r="D671" s="15"/>
      <c r="E671" s="15"/>
      <c r="F671" s="15"/>
      <c r="G671" s="15"/>
      <c r="H671" s="15"/>
      <c r="I671" s="15"/>
      <c r="J671" s="15"/>
      <c r="K671" s="15"/>
      <c r="L671" s="15"/>
    </row>
    <row r="672" spans="1:12" ht="14.25" customHeight="1" x14ac:dyDescent="0.25">
      <c r="A672" s="19"/>
      <c r="B672" s="23"/>
      <c r="C672" s="15"/>
      <c r="D672" s="15"/>
      <c r="E672" s="15"/>
      <c r="F672" s="15"/>
      <c r="G672" s="15"/>
      <c r="H672" s="15"/>
      <c r="I672" s="15"/>
      <c r="J672" s="15"/>
      <c r="K672" s="15"/>
      <c r="L672" s="15"/>
    </row>
    <row r="673" spans="1:12" ht="14.25" customHeight="1" x14ac:dyDescent="0.25">
      <c r="A673" s="19"/>
      <c r="B673" s="23"/>
      <c r="C673" s="15"/>
      <c r="D673" s="15"/>
      <c r="E673" s="15"/>
      <c r="F673" s="15"/>
      <c r="G673" s="15"/>
      <c r="H673" s="15"/>
      <c r="I673" s="15"/>
      <c r="J673" s="15"/>
      <c r="K673" s="15"/>
      <c r="L673" s="15"/>
    </row>
    <row r="674" spans="1:12" ht="14.25" customHeight="1" x14ac:dyDescent="0.25">
      <c r="A674" s="19"/>
      <c r="B674" s="23"/>
      <c r="C674" s="15"/>
      <c r="D674" s="15"/>
      <c r="E674" s="15"/>
      <c r="F674" s="15"/>
      <c r="G674" s="15"/>
      <c r="H674" s="15"/>
      <c r="I674" s="15"/>
      <c r="J674" s="15"/>
      <c r="K674" s="15"/>
      <c r="L674" s="15"/>
    </row>
    <row r="675" spans="1:12" ht="14.25" customHeight="1" x14ac:dyDescent="0.25">
      <c r="A675" s="19"/>
      <c r="B675" s="23"/>
      <c r="C675" s="15"/>
      <c r="D675" s="15"/>
      <c r="E675" s="15"/>
      <c r="F675" s="15"/>
      <c r="G675" s="15"/>
      <c r="H675" s="15"/>
      <c r="I675" s="15"/>
      <c r="J675" s="15"/>
      <c r="K675" s="15"/>
      <c r="L675" s="15"/>
    </row>
    <row r="676" spans="1:12" ht="14.25" customHeight="1" x14ac:dyDescent="0.25">
      <c r="A676" s="19"/>
      <c r="B676" s="23"/>
      <c r="C676" s="15"/>
      <c r="D676" s="15"/>
      <c r="E676" s="15"/>
      <c r="F676" s="15"/>
      <c r="G676" s="15"/>
      <c r="H676" s="15"/>
      <c r="I676" s="15"/>
      <c r="J676" s="15"/>
      <c r="K676" s="15"/>
      <c r="L676" s="15"/>
    </row>
    <row r="677" spans="1:12" ht="14.25" customHeight="1" x14ac:dyDescent="0.25">
      <c r="A677" s="19"/>
      <c r="B677" s="23"/>
      <c r="C677" s="15"/>
      <c r="D677" s="15"/>
      <c r="E677" s="15"/>
      <c r="F677" s="15"/>
      <c r="G677" s="15"/>
      <c r="H677" s="15"/>
      <c r="I677" s="15"/>
      <c r="J677" s="15"/>
      <c r="K677" s="15"/>
      <c r="L677" s="15"/>
    </row>
    <row r="678" spans="1:12" ht="14.25" customHeight="1" x14ac:dyDescent="0.25">
      <c r="A678" s="19"/>
      <c r="B678" s="23"/>
      <c r="C678" s="15"/>
      <c r="D678" s="15"/>
      <c r="E678" s="15"/>
      <c r="F678" s="15"/>
      <c r="G678" s="15"/>
      <c r="H678" s="15"/>
      <c r="I678" s="15"/>
      <c r="J678" s="15"/>
      <c r="K678" s="15"/>
      <c r="L678" s="15"/>
    </row>
    <row r="679" spans="1:12" ht="14.25" customHeight="1" x14ac:dyDescent="0.25">
      <c r="A679" s="19"/>
      <c r="B679" s="23"/>
      <c r="C679" s="15"/>
      <c r="D679" s="15"/>
      <c r="E679" s="15"/>
      <c r="F679" s="15"/>
      <c r="G679" s="15"/>
      <c r="H679" s="15"/>
      <c r="I679" s="15"/>
      <c r="J679" s="15"/>
      <c r="K679" s="15"/>
      <c r="L679" s="15"/>
    </row>
    <row r="680" spans="1:12" ht="14.25" customHeight="1" x14ac:dyDescent="0.25">
      <c r="A680" s="19"/>
      <c r="B680" s="23"/>
      <c r="C680" s="15"/>
      <c r="D680" s="15"/>
      <c r="E680" s="15"/>
      <c r="F680" s="15"/>
      <c r="G680" s="15"/>
      <c r="H680" s="15"/>
      <c r="I680" s="15"/>
      <c r="J680" s="15"/>
      <c r="K680" s="15"/>
      <c r="L680" s="15"/>
    </row>
    <row r="681" spans="1:12" ht="14.25" customHeight="1" x14ac:dyDescent="0.25">
      <c r="A681" s="19"/>
      <c r="B681" s="23"/>
      <c r="C681" s="15"/>
      <c r="D681" s="15"/>
      <c r="E681" s="15"/>
      <c r="F681" s="15"/>
      <c r="G681" s="15"/>
      <c r="H681" s="15"/>
      <c r="I681" s="15"/>
      <c r="J681" s="15"/>
      <c r="K681" s="15"/>
      <c r="L681" s="15"/>
    </row>
    <row r="682" spans="1:12" ht="14.25" customHeight="1" x14ac:dyDescent="0.25">
      <c r="A682" s="19"/>
      <c r="B682" s="23"/>
      <c r="C682" s="15"/>
      <c r="D682" s="15"/>
      <c r="E682" s="15"/>
      <c r="F682" s="15"/>
      <c r="G682" s="15"/>
      <c r="H682" s="15"/>
      <c r="I682" s="15"/>
      <c r="J682" s="15"/>
      <c r="K682" s="15"/>
      <c r="L682" s="15"/>
    </row>
    <row r="683" spans="1:12" ht="14.25" customHeight="1" x14ac:dyDescent="0.25">
      <c r="A683" s="19"/>
      <c r="B683" s="23"/>
      <c r="C683" s="15"/>
      <c r="D683" s="15"/>
      <c r="E683" s="15"/>
      <c r="F683" s="15"/>
      <c r="G683" s="15"/>
      <c r="H683" s="15"/>
      <c r="I683" s="15"/>
      <c r="J683" s="15"/>
      <c r="K683" s="15"/>
      <c r="L683" s="15"/>
    </row>
    <row r="684" spans="1:12" ht="14.25" customHeight="1" x14ac:dyDescent="0.25">
      <c r="A684" s="19"/>
      <c r="B684" s="23"/>
      <c r="C684" s="15"/>
      <c r="D684" s="15"/>
      <c r="E684" s="15"/>
      <c r="F684" s="15"/>
      <c r="G684" s="15"/>
      <c r="H684" s="15"/>
      <c r="I684" s="15"/>
      <c r="J684" s="15"/>
      <c r="K684" s="15"/>
      <c r="L684" s="15"/>
    </row>
    <row r="685" spans="1:12" ht="14.25" customHeight="1" x14ac:dyDescent="0.25">
      <c r="A685" s="19"/>
      <c r="B685" s="23"/>
      <c r="C685" s="15"/>
      <c r="D685" s="15"/>
      <c r="E685" s="15"/>
      <c r="F685" s="15"/>
      <c r="G685" s="15"/>
      <c r="H685" s="15"/>
      <c r="I685" s="15"/>
      <c r="J685" s="15"/>
      <c r="K685" s="15"/>
      <c r="L685" s="15"/>
    </row>
    <row r="686" spans="1:12" ht="14.25" customHeight="1" x14ac:dyDescent="0.25">
      <c r="A686" s="19"/>
      <c r="B686" s="23"/>
      <c r="C686" s="15"/>
      <c r="D686" s="15"/>
      <c r="E686" s="15"/>
      <c r="F686" s="15"/>
      <c r="G686" s="15"/>
      <c r="H686" s="15"/>
      <c r="I686" s="15"/>
      <c r="J686" s="15"/>
      <c r="K686" s="15"/>
      <c r="L686" s="15"/>
    </row>
    <row r="687" spans="1:12" ht="14.25" customHeight="1" x14ac:dyDescent="0.25">
      <c r="A687" s="19"/>
      <c r="B687" s="23"/>
      <c r="C687" s="15"/>
      <c r="D687" s="15"/>
      <c r="E687" s="15"/>
      <c r="F687" s="15"/>
      <c r="G687" s="15"/>
      <c r="H687" s="15"/>
      <c r="I687" s="15"/>
      <c r="J687" s="15"/>
      <c r="K687" s="15"/>
      <c r="L687" s="15"/>
    </row>
    <row r="688" spans="1:12" ht="14.25" customHeight="1" x14ac:dyDescent="0.25">
      <c r="A688" s="19"/>
      <c r="B688" s="23"/>
      <c r="C688" s="15"/>
      <c r="D688" s="15"/>
      <c r="E688" s="15"/>
      <c r="F688" s="15"/>
      <c r="G688" s="15"/>
      <c r="H688" s="15"/>
      <c r="I688" s="15"/>
      <c r="J688" s="15"/>
      <c r="K688" s="15"/>
      <c r="L688" s="15"/>
    </row>
    <row r="689" spans="1:12" ht="14.25" customHeight="1" x14ac:dyDescent="0.25">
      <c r="A689" s="19"/>
      <c r="B689" s="23"/>
      <c r="C689" s="15"/>
      <c r="D689" s="15"/>
      <c r="E689" s="15"/>
      <c r="F689" s="15"/>
      <c r="G689" s="15"/>
      <c r="H689" s="15"/>
      <c r="I689" s="15"/>
      <c r="J689" s="15"/>
      <c r="K689" s="15"/>
      <c r="L689" s="15"/>
    </row>
    <row r="690" spans="1:12" ht="14.25" customHeight="1" x14ac:dyDescent="0.25">
      <c r="A690" s="19"/>
      <c r="B690" s="23"/>
      <c r="C690" s="15"/>
      <c r="D690" s="15"/>
      <c r="E690" s="15"/>
      <c r="F690" s="15"/>
      <c r="G690" s="15"/>
      <c r="H690" s="15"/>
      <c r="I690" s="15"/>
      <c r="J690" s="15"/>
      <c r="K690" s="15"/>
      <c r="L690" s="15"/>
    </row>
    <row r="691" spans="1:12" ht="14.25" customHeight="1" x14ac:dyDescent="0.25">
      <c r="A691" s="19"/>
      <c r="B691" s="23"/>
      <c r="C691" s="15"/>
      <c r="D691" s="15"/>
      <c r="E691" s="15"/>
      <c r="F691" s="15"/>
      <c r="G691" s="15"/>
      <c r="H691" s="15"/>
      <c r="I691" s="15"/>
      <c r="J691" s="15"/>
      <c r="K691" s="15"/>
      <c r="L691" s="15"/>
    </row>
    <row r="692" spans="1:12" ht="14.25" customHeight="1" x14ac:dyDescent="0.25">
      <c r="A692" s="19"/>
      <c r="B692" s="23"/>
      <c r="C692" s="15"/>
      <c r="D692" s="15"/>
      <c r="E692" s="15"/>
      <c r="F692" s="15"/>
      <c r="G692" s="15"/>
      <c r="H692" s="15"/>
      <c r="I692" s="15"/>
      <c r="J692" s="15"/>
      <c r="K692" s="15"/>
      <c r="L692" s="15"/>
    </row>
    <row r="693" spans="1:12" ht="14.25" customHeight="1" x14ac:dyDescent="0.25">
      <c r="A693" s="19"/>
      <c r="B693" s="23"/>
      <c r="C693" s="15"/>
      <c r="D693" s="15"/>
      <c r="E693" s="15"/>
      <c r="F693" s="15"/>
      <c r="G693" s="15"/>
      <c r="H693" s="15"/>
      <c r="I693" s="15"/>
      <c r="J693" s="15"/>
      <c r="K693" s="15"/>
      <c r="L693" s="15"/>
    </row>
    <row r="694" spans="1:12" ht="14.25" customHeight="1" x14ac:dyDescent="0.25">
      <c r="A694" s="19"/>
      <c r="B694" s="23"/>
      <c r="C694" s="15"/>
      <c r="D694" s="15"/>
      <c r="E694" s="15"/>
      <c r="F694" s="15"/>
      <c r="G694" s="15"/>
      <c r="H694" s="15"/>
      <c r="I694" s="15"/>
      <c r="J694" s="15"/>
      <c r="K694" s="15"/>
      <c r="L694" s="15"/>
    </row>
    <row r="695" spans="1:12" ht="14.25" customHeight="1" x14ac:dyDescent="0.25">
      <c r="A695" s="19"/>
      <c r="B695" s="23"/>
      <c r="C695" s="15"/>
      <c r="D695" s="15"/>
      <c r="E695" s="15"/>
      <c r="F695" s="15"/>
      <c r="G695" s="15"/>
      <c r="H695" s="15"/>
      <c r="I695" s="15"/>
      <c r="J695" s="15"/>
      <c r="K695" s="15"/>
      <c r="L695" s="15"/>
    </row>
    <row r="696" spans="1:12" ht="14.25" customHeight="1" x14ac:dyDescent="0.25">
      <c r="A696" s="19"/>
      <c r="B696" s="23"/>
      <c r="C696" s="15"/>
      <c r="D696" s="15"/>
      <c r="E696" s="15"/>
      <c r="F696" s="15"/>
      <c r="G696" s="15"/>
      <c r="H696" s="15"/>
      <c r="I696" s="15"/>
      <c r="J696" s="15"/>
      <c r="K696" s="15"/>
      <c r="L696" s="15"/>
    </row>
    <row r="697" spans="1:12" ht="14.25" customHeight="1" x14ac:dyDescent="0.25">
      <c r="A697" s="19"/>
      <c r="B697" s="23"/>
      <c r="C697" s="15"/>
      <c r="D697" s="15"/>
      <c r="E697" s="15"/>
      <c r="F697" s="15"/>
      <c r="G697" s="15"/>
      <c r="H697" s="15"/>
      <c r="I697" s="15"/>
      <c r="J697" s="15"/>
      <c r="K697" s="15"/>
      <c r="L697" s="15"/>
    </row>
    <row r="698" spans="1:12" ht="14.25" customHeight="1" x14ac:dyDescent="0.25">
      <c r="A698" s="19"/>
      <c r="B698" s="23"/>
      <c r="C698" s="15"/>
      <c r="D698" s="15"/>
      <c r="E698" s="15"/>
      <c r="F698" s="15"/>
      <c r="G698" s="15"/>
      <c r="H698" s="15"/>
      <c r="I698" s="15"/>
      <c r="J698" s="15"/>
      <c r="K698" s="15"/>
      <c r="L698" s="15"/>
    </row>
    <row r="699" spans="1:12" ht="14.25" customHeight="1" x14ac:dyDescent="0.25">
      <c r="A699" s="19"/>
      <c r="B699" s="23"/>
      <c r="C699" s="15"/>
      <c r="D699" s="15"/>
      <c r="E699" s="15"/>
      <c r="F699" s="15"/>
      <c r="G699" s="15"/>
      <c r="H699" s="15"/>
      <c r="I699" s="15"/>
      <c r="J699" s="15"/>
      <c r="K699" s="15"/>
      <c r="L699" s="15"/>
    </row>
    <row r="700" spans="1:12" ht="14.25" customHeight="1" x14ac:dyDescent="0.25">
      <c r="A700" s="19"/>
      <c r="B700" s="23"/>
      <c r="C700" s="15"/>
      <c r="D700" s="15"/>
      <c r="E700" s="15"/>
      <c r="F700" s="15"/>
      <c r="G700" s="15"/>
      <c r="H700" s="15"/>
      <c r="I700" s="15"/>
      <c r="J700" s="15"/>
      <c r="K700" s="15"/>
      <c r="L700" s="15"/>
    </row>
    <row r="701" spans="1:12" ht="14.25" customHeight="1" x14ac:dyDescent="0.25">
      <c r="A701" s="19"/>
      <c r="B701" s="23"/>
      <c r="C701" s="15"/>
      <c r="D701" s="15"/>
      <c r="E701" s="15"/>
      <c r="F701" s="15"/>
      <c r="G701" s="15"/>
      <c r="H701" s="15"/>
      <c r="I701" s="15"/>
      <c r="J701" s="15"/>
      <c r="K701" s="15"/>
      <c r="L701" s="15"/>
    </row>
    <row r="702" spans="1:12" ht="14.25" customHeight="1" x14ac:dyDescent="0.25">
      <c r="A702" s="19"/>
      <c r="B702" s="23"/>
      <c r="C702" s="15"/>
      <c r="D702" s="15"/>
      <c r="E702" s="15"/>
      <c r="F702" s="15"/>
      <c r="G702" s="15"/>
      <c r="H702" s="15"/>
      <c r="I702" s="15"/>
      <c r="J702" s="15"/>
      <c r="K702" s="15"/>
      <c r="L702" s="15"/>
    </row>
    <row r="703" spans="1:12" ht="14.25" customHeight="1" x14ac:dyDescent="0.25">
      <c r="A703" s="19"/>
      <c r="B703" s="23"/>
      <c r="C703" s="15"/>
      <c r="D703" s="15"/>
      <c r="E703" s="15"/>
      <c r="F703" s="15"/>
      <c r="G703" s="15"/>
      <c r="H703" s="15"/>
      <c r="I703" s="15"/>
      <c r="J703" s="15"/>
      <c r="K703" s="15"/>
      <c r="L703" s="15"/>
    </row>
    <row r="704" spans="1:12" ht="14.25" customHeight="1" x14ac:dyDescent="0.25">
      <c r="A704" s="19"/>
      <c r="B704" s="23"/>
      <c r="C704" s="15"/>
      <c r="D704" s="15"/>
      <c r="E704" s="15"/>
      <c r="F704" s="15"/>
      <c r="G704" s="15"/>
      <c r="H704" s="15"/>
      <c r="I704" s="15"/>
      <c r="J704" s="15"/>
      <c r="K704" s="15"/>
      <c r="L704" s="15"/>
    </row>
    <row r="705" spans="1:12" ht="14.25" customHeight="1" x14ac:dyDescent="0.25">
      <c r="A705" s="19"/>
      <c r="B705" s="23"/>
      <c r="C705" s="15"/>
      <c r="D705" s="15"/>
      <c r="E705" s="15"/>
      <c r="F705" s="15"/>
      <c r="G705" s="15"/>
      <c r="H705" s="15"/>
      <c r="I705" s="15"/>
      <c r="J705" s="15"/>
      <c r="K705" s="15"/>
      <c r="L705" s="15"/>
    </row>
    <row r="706" spans="1:12" ht="14.25" customHeight="1" x14ac:dyDescent="0.25">
      <c r="A706" s="19"/>
      <c r="B706" s="23"/>
      <c r="C706" s="15"/>
      <c r="D706" s="15"/>
      <c r="E706" s="15"/>
      <c r="F706" s="15"/>
      <c r="G706" s="15"/>
      <c r="H706" s="15"/>
      <c r="I706" s="15"/>
      <c r="J706" s="15"/>
      <c r="K706" s="15"/>
      <c r="L706" s="15"/>
    </row>
    <row r="707" spans="1:12" ht="14.25" customHeight="1" x14ac:dyDescent="0.25">
      <c r="A707" s="19"/>
      <c r="B707" s="23"/>
      <c r="C707" s="15"/>
      <c r="D707" s="15"/>
      <c r="E707" s="15"/>
      <c r="F707" s="15"/>
      <c r="G707" s="15"/>
      <c r="H707" s="15"/>
      <c r="I707" s="15"/>
      <c r="J707" s="15"/>
      <c r="K707" s="15"/>
      <c r="L707" s="15"/>
    </row>
    <row r="708" spans="1:12" ht="14.25" customHeight="1" x14ac:dyDescent="0.25">
      <c r="A708" s="19"/>
      <c r="B708" s="23"/>
      <c r="C708" s="15"/>
      <c r="D708" s="15"/>
      <c r="E708" s="15"/>
      <c r="F708" s="15"/>
      <c r="G708" s="15"/>
      <c r="H708" s="15"/>
      <c r="I708" s="15"/>
      <c r="J708" s="15"/>
      <c r="K708" s="15"/>
      <c r="L708" s="15"/>
    </row>
    <row r="709" spans="1:12" ht="14.25" customHeight="1" x14ac:dyDescent="0.25">
      <c r="A709" s="19"/>
      <c r="B709" s="23"/>
      <c r="C709" s="15"/>
      <c r="D709" s="15"/>
      <c r="E709" s="15"/>
      <c r="F709" s="15"/>
      <c r="G709" s="15"/>
      <c r="H709" s="15"/>
      <c r="I709" s="15"/>
      <c r="J709" s="15"/>
      <c r="K709" s="15"/>
      <c r="L709" s="15"/>
    </row>
    <row r="710" spans="1:12" ht="14.25" customHeight="1" x14ac:dyDescent="0.25">
      <c r="A710" s="19"/>
      <c r="B710" s="23"/>
      <c r="C710" s="15"/>
      <c r="D710" s="15"/>
      <c r="E710" s="15"/>
      <c r="F710" s="15"/>
      <c r="G710" s="15"/>
      <c r="H710" s="15"/>
      <c r="I710" s="15"/>
      <c r="J710" s="15"/>
      <c r="K710" s="15"/>
      <c r="L710" s="15"/>
    </row>
    <row r="711" spans="1:12" ht="14.25" customHeight="1" x14ac:dyDescent="0.25">
      <c r="A711" s="19"/>
      <c r="B711" s="23"/>
      <c r="C711" s="15"/>
      <c r="D711" s="15"/>
      <c r="E711" s="15"/>
      <c r="F711" s="15"/>
      <c r="G711" s="15"/>
      <c r="H711" s="15"/>
      <c r="I711" s="15"/>
      <c r="J711" s="15"/>
      <c r="K711" s="15"/>
      <c r="L711" s="15"/>
    </row>
    <row r="712" spans="1:12" ht="14.25" customHeight="1" x14ac:dyDescent="0.25">
      <c r="A712" s="19"/>
      <c r="B712" s="23"/>
      <c r="C712" s="15"/>
      <c r="D712" s="15"/>
      <c r="E712" s="15"/>
      <c r="F712" s="15"/>
      <c r="G712" s="15"/>
      <c r="H712" s="15"/>
      <c r="I712" s="15"/>
      <c r="J712" s="15"/>
      <c r="K712" s="15"/>
      <c r="L712" s="15"/>
    </row>
    <row r="713" spans="1:12" ht="14.25" customHeight="1" x14ac:dyDescent="0.25">
      <c r="A713" s="19"/>
      <c r="B713" s="23"/>
      <c r="C713" s="15"/>
      <c r="D713" s="15"/>
      <c r="E713" s="15"/>
      <c r="F713" s="15"/>
      <c r="G713" s="15"/>
      <c r="H713" s="15"/>
      <c r="I713" s="15"/>
      <c r="J713" s="15"/>
      <c r="K713" s="15"/>
      <c r="L713" s="15"/>
    </row>
    <row r="714" spans="1:12" ht="14.25" customHeight="1" x14ac:dyDescent="0.25">
      <c r="A714" s="19"/>
      <c r="B714" s="23"/>
      <c r="C714" s="15"/>
      <c r="D714" s="15"/>
      <c r="E714" s="15"/>
      <c r="F714" s="15"/>
      <c r="G714" s="15"/>
      <c r="H714" s="15"/>
      <c r="I714" s="15"/>
      <c r="J714" s="15"/>
      <c r="K714" s="15"/>
      <c r="L714" s="15"/>
    </row>
    <row r="715" spans="1:12" ht="14.25" customHeight="1" x14ac:dyDescent="0.25">
      <c r="A715" s="19"/>
      <c r="B715" s="23"/>
      <c r="C715" s="15"/>
      <c r="D715" s="15"/>
      <c r="E715" s="15"/>
      <c r="F715" s="15"/>
      <c r="G715" s="15"/>
      <c r="H715" s="15"/>
      <c r="I715" s="15"/>
      <c r="J715" s="15"/>
      <c r="K715" s="15"/>
      <c r="L715" s="15"/>
    </row>
    <row r="716" spans="1:12" ht="14.25" customHeight="1" x14ac:dyDescent="0.25">
      <c r="A716" s="19"/>
      <c r="B716" s="23"/>
      <c r="C716" s="15"/>
      <c r="D716" s="15"/>
      <c r="E716" s="15"/>
      <c r="F716" s="15"/>
      <c r="G716" s="15"/>
      <c r="H716" s="15"/>
      <c r="I716" s="15"/>
      <c r="J716" s="15"/>
      <c r="K716" s="15"/>
      <c r="L716" s="15"/>
    </row>
    <row r="717" spans="1:12" ht="14.25" customHeight="1" x14ac:dyDescent="0.25">
      <c r="A717" s="19"/>
      <c r="B717" s="23"/>
      <c r="C717" s="15"/>
      <c r="D717" s="15"/>
      <c r="E717" s="15"/>
      <c r="F717" s="15"/>
      <c r="G717" s="15"/>
      <c r="H717" s="15"/>
      <c r="I717" s="15"/>
      <c r="J717" s="15"/>
      <c r="K717" s="15"/>
      <c r="L717" s="15"/>
    </row>
    <row r="718" spans="1:12" ht="14.25" customHeight="1" x14ac:dyDescent="0.25">
      <c r="A718" s="19"/>
      <c r="B718" s="23"/>
      <c r="C718" s="15"/>
      <c r="D718" s="15"/>
      <c r="E718" s="15"/>
      <c r="F718" s="15"/>
      <c r="G718" s="15"/>
      <c r="H718" s="15"/>
      <c r="I718" s="15"/>
      <c r="J718" s="15"/>
      <c r="K718" s="15"/>
      <c r="L718" s="15"/>
    </row>
    <row r="719" spans="1:12" ht="14.25" customHeight="1" x14ac:dyDescent="0.25">
      <c r="A719" s="19"/>
      <c r="B719" s="23"/>
      <c r="C719" s="15"/>
      <c r="D719" s="15"/>
      <c r="E719" s="15"/>
      <c r="F719" s="15"/>
      <c r="G719" s="15"/>
      <c r="H719" s="15"/>
      <c r="I719" s="15"/>
      <c r="J719" s="15"/>
      <c r="K719" s="15"/>
      <c r="L719" s="15"/>
    </row>
    <row r="720" spans="1:12" ht="14.25" customHeight="1" x14ac:dyDescent="0.25">
      <c r="A720" s="19"/>
      <c r="B720" s="23"/>
      <c r="C720" s="15"/>
      <c r="D720" s="15"/>
      <c r="E720" s="15"/>
      <c r="F720" s="15"/>
      <c r="G720" s="15"/>
      <c r="H720" s="15"/>
      <c r="I720" s="15"/>
      <c r="J720" s="15"/>
      <c r="K720" s="15"/>
      <c r="L720" s="15"/>
    </row>
    <row r="721" spans="1:12" ht="14.25" customHeight="1" x14ac:dyDescent="0.25">
      <c r="A721" s="19"/>
      <c r="B721" s="23"/>
      <c r="C721" s="15"/>
      <c r="D721" s="15"/>
      <c r="E721" s="15"/>
      <c r="F721" s="15"/>
      <c r="G721" s="15"/>
      <c r="H721" s="15"/>
      <c r="I721" s="15"/>
      <c r="J721" s="15"/>
      <c r="K721" s="15"/>
      <c r="L721" s="15"/>
    </row>
    <row r="722" spans="1:12" ht="14.25" customHeight="1" x14ac:dyDescent="0.25">
      <c r="A722" s="19"/>
      <c r="B722" s="23"/>
      <c r="C722" s="15"/>
      <c r="D722" s="15"/>
      <c r="E722" s="15"/>
      <c r="F722" s="15"/>
      <c r="G722" s="15"/>
      <c r="H722" s="15"/>
      <c r="I722" s="15"/>
      <c r="J722" s="15"/>
      <c r="K722" s="15"/>
      <c r="L722" s="15"/>
    </row>
    <row r="723" spans="1:12" ht="14.25" customHeight="1" x14ac:dyDescent="0.25">
      <c r="A723" s="19"/>
      <c r="B723" s="23"/>
      <c r="C723" s="15"/>
      <c r="D723" s="15"/>
      <c r="E723" s="15"/>
      <c r="F723" s="15"/>
      <c r="G723" s="15"/>
      <c r="H723" s="15"/>
      <c r="I723" s="15"/>
      <c r="J723" s="15"/>
      <c r="K723" s="15"/>
      <c r="L723" s="15"/>
    </row>
    <row r="724" spans="1:12" ht="14.25" customHeight="1" x14ac:dyDescent="0.25">
      <c r="A724" s="19"/>
      <c r="B724" s="23"/>
      <c r="C724" s="15"/>
      <c r="D724" s="15"/>
      <c r="E724" s="15"/>
      <c r="F724" s="15"/>
      <c r="G724" s="15"/>
      <c r="H724" s="15"/>
      <c r="I724" s="15"/>
      <c r="J724" s="15"/>
      <c r="K724" s="15"/>
      <c r="L724" s="15"/>
    </row>
    <row r="725" spans="1:12" ht="14.25" customHeight="1" x14ac:dyDescent="0.25">
      <c r="A725" s="19"/>
      <c r="B725" s="23"/>
      <c r="C725" s="15"/>
      <c r="D725" s="15"/>
      <c r="E725" s="15"/>
      <c r="F725" s="15"/>
      <c r="G725" s="15"/>
      <c r="H725" s="15"/>
      <c r="I725" s="15"/>
      <c r="J725" s="15"/>
      <c r="K725" s="15"/>
      <c r="L725" s="15"/>
    </row>
    <row r="726" spans="1:12" ht="14.25" customHeight="1" x14ac:dyDescent="0.25">
      <c r="A726" s="19"/>
      <c r="B726" s="23"/>
      <c r="C726" s="15"/>
      <c r="D726" s="15"/>
      <c r="E726" s="15"/>
      <c r="F726" s="15"/>
      <c r="G726" s="15"/>
      <c r="H726" s="15"/>
      <c r="I726" s="15"/>
      <c r="J726" s="15"/>
      <c r="K726" s="15"/>
      <c r="L726" s="15"/>
    </row>
    <row r="727" spans="1:12" ht="14.25" customHeight="1" x14ac:dyDescent="0.25">
      <c r="A727" s="19"/>
      <c r="B727" s="23"/>
      <c r="C727" s="15"/>
      <c r="D727" s="15"/>
      <c r="E727" s="15"/>
      <c r="F727" s="15"/>
      <c r="G727" s="15"/>
      <c r="H727" s="15"/>
      <c r="I727" s="15"/>
      <c r="J727" s="15"/>
      <c r="K727" s="15"/>
      <c r="L727" s="15"/>
    </row>
    <row r="728" spans="1:12" ht="14.25" customHeight="1" x14ac:dyDescent="0.25">
      <c r="A728" s="19"/>
      <c r="B728" s="23"/>
      <c r="C728" s="15"/>
      <c r="D728" s="15"/>
      <c r="E728" s="15"/>
      <c r="F728" s="15"/>
      <c r="G728" s="15"/>
      <c r="H728" s="15"/>
      <c r="I728" s="15"/>
      <c r="J728" s="15"/>
      <c r="K728" s="15"/>
      <c r="L728" s="15"/>
    </row>
    <row r="729" spans="1:12" ht="14.25" customHeight="1" x14ac:dyDescent="0.25">
      <c r="A729" s="19"/>
      <c r="B729" s="23"/>
      <c r="C729" s="15"/>
      <c r="D729" s="15"/>
      <c r="E729" s="15"/>
      <c r="F729" s="15"/>
      <c r="G729" s="15"/>
      <c r="H729" s="15"/>
      <c r="I729" s="15"/>
      <c r="J729" s="15"/>
      <c r="K729" s="15"/>
      <c r="L729" s="15"/>
    </row>
    <row r="730" spans="1:12" ht="14.25" customHeight="1" x14ac:dyDescent="0.25">
      <c r="A730" s="19"/>
      <c r="B730" s="23"/>
      <c r="C730" s="15"/>
      <c r="D730" s="15"/>
      <c r="E730" s="15"/>
      <c r="F730" s="15"/>
      <c r="G730" s="15"/>
      <c r="H730" s="15"/>
      <c r="I730" s="15"/>
      <c r="J730" s="15"/>
      <c r="K730" s="15"/>
      <c r="L730" s="15"/>
    </row>
    <row r="731" spans="1:12" ht="14.25" customHeight="1" x14ac:dyDescent="0.25">
      <c r="A731" s="19"/>
      <c r="B731" s="23"/>
      <c r="C731" s="15"/>
      <c r="D731" s="15"/>
      <c r="E731" s="15"/>
      <c r="F731" s="15"/>
      <c r="G731" s="15"/>
      <c r="H731" s="15"/>
      <c r="I731" s="15"/>
      <c r="J731" s="15"/>
      <c r="K731" s="15"/>
      <c r="L731" s="15"/>
    </row>
    <row r="732" spans="1:12" ht="14.25" customHeight="1" x14ac:dyDescent="0.25">
      <c r="A732" s="19"/>
      <c r="B732" s="23"/>
      <c r="C732" s="15"/>
      <c r="D732" s="15"/>
      <c r="E732" s="15"/>
      <c r="F732" s="15"/>
      <c r="G732" s="15"/>
      <c r="H732" s="15"/>
      <c r="I732" s="15"/>
      <c r="J732" s="15"/>
      <c r="K732" s="15"/>
      <c r="L732" s="15"/>
    </row>
    <row r="733" spans="1:12" ht="14.25" customHeight="1" x14ac:dyDescent="0.25">
      <c r="A733" s="19"/>
      <c r="B733" s="23"/>
      <c r="C733" s="15"/>
      <c r="D733" s="15"/>
      <c r="E733" s="15"/>
      <c r="F733" s="15"/>
      <c r="G733" s="15"/>
      <c r="H733" s="15"/>
      <c r="I733" s="15"/>
      <c r="J733" s="15"/>
      <c r="K733" s="15"/>
      <c r="L733" s="15"/>
    </row>
    <row r="734" spans="1:12" ht="14.25" customHeight="1" x14ac:dyDescent="0.25">
      <c r="A734" s="19"/>
      <c r="B734" s="23"/>
      <c r="C734" s="15"/>
      <c r="D734" s="15"/>
      <c r="E734" s="15"/>
      <c r="F734" s="15"/>
      <c r="G734" s="15"/>
      <c r="H734" s="15"/>
      <c r="I734" s="15"/>
      <c r="J734" s="15"/>
      <c r="K734" s="15"/>
      <c r="L734" s="15"/>
    </row>
    <row r="735" spans="1:12" ht="14.25" customHeight="1" x14ac:dyDescent="0.25">
      <c r="A735" s="19"/>
      <c r="B735" s="23"/>
      <c r="C735" s="15"/>
      <c r="D735" s="15"/>
      <c r="E735" s="15"/>
      <c r="F735" s="15"/>
      <c r="G735" s="15"/>
      <c r="H735" s="15"/>
      <c r="I735" s="15"/>
      <c r="J735" s="15"/>
      <c r="K735" s="15"/>
      <c r="L735" s="15"/>
    </row>
    <row r="736" spans="1:12" ht="14.25" customHeight="1" x14ac:dyDescent="0.25">
      <c r="A736" s="19"/>
      <c r="B736" s="23"/>
      <c r="C736" s="15"/>
      <c r="D736" s="15"/>
      <c r="E736" s="15"/>
      <c r="F736" s="15"/>
      <c r="G736" s="15"/>
      <c r="H736" s="15"/>
      <c r="I736" s="15"/>
      <c r="J736" s="15"/>
      <c r="K736" s="15"/>
      <c r="L736" s="15"/>
    </row>
    <row r="737" spans="1:12" ht="14.25" customHeight="1" x14ac:dyDescent="0.25">
      <c r="A737" s="19"/>
      <c r="B737" s="23"/>
      <c r="C737" s="15"/>
      <c r="D737" s="15"/>
      <c r="E737" s="15"/>
      <c r="F737" s="15"/>
      <c r="G737" s="15"/>
      <c r="H737" s="15"/>
      <c r="I737" s="15"/>
      <c r="J737" s="15"/>
      <c r="K737" s="15"/>
      <c r="L737" s="15"/>
    </row>
    <row r="738" spans="1:12" ht="14.25" customHeight="1" x14ac:dyDescent="0.25">
      <c r="A738" s="19"/>
      <c r="B738" s="23"/>
      <c r="C738" s="15"/>
      <c r="D738" s="15"/>
      <c r="E738" s="15"/>
      <c r="F738" s="15"/>
      <c r="G738" s="15"/>
      <c r="H738" s="15"/>
      <c r="I738" s="15"/>
      <c r="J738" s="15"/>
      <c r="K738" s="15"/>
      <c r="L738" s="15"/>
    </row>
    <row r="739" spans="1:12" ht="14.25" customHeight="1" x14ac:dyDescent="0.25">
      <c r="A739" s="19"/>
      <c r="B739" s="23"/>
      <c r="C739" s="15"/>
      <c r="D739" s="15"/>
      <c r="E739" s="15"/>
      <c r="F739" s="15"/>
      <c r="G739" s="15"/>
      <c r="H739" s="15"/>
      <c r="I739" s="15"/>
      <c r="J739" s="15"/>
      <c r="K739" s="15"/>
      <c r="L739" s="15"/>
    </row>
    <row r="740" spans="1:12" ht="14.25" customHeight="1" x14ac:dyDescent="0.25">
      <c r="A740" s="19"/>
      <c r="B740" s="23"/>
      <c r="C740" s="15"/>
      <c r="D740" s="15"/>
      <c r="E740" s="15"/>
      <c r="F740" s="15"/>
      <c r="G740" s="15"/>
      <c r="H740" s="15"/>
      <c r="I740" s="15"/>
      <c r="J740" s="15"/>
      <c r="K740" s="15"/>
      <c r="L740" s="15"/>
    </row>
    <row r="741" spans="1:12" ht="14.25" customHeight="1" x14ac:dyDescent="0.25">
      <c r="A741" s="19"/>
      <c r="B741" s="23"/>
      <c r="C741" s="15"/>
      <c r="D741" s="15"/>
      <c r="E741" s="15"/>
      <c r="F741" s="15"/>
      <c r="G741" s="15"/>
      <c r="H741" s="15"/>
      <c r="I741" s="15"/>
      <c r="J741" s="15"/>
      <c r="K741" s="15"/>
      <c r="L741" s="15"/>
    </row>
    <row r="742" spans="1:12" ht="14.25" customHeight="1" x14ac:dyDescent="0.25">
      <c r="A742" s="19"/>
      <c r="B742" s="23"/>
      <c r="C742" s="15"/>
      <c r="D742" s="15"/>
      <c r="E742" s="15"/>
      <c r="F742" s="15"/>
      <c r="G742" s="15"/>
      <c r="H742" s="15"/>
      <c r="I742" s="15"/>
      <c r="J742" s="15"/>
      <c r="K742" s="15"/>
      <c r="L742" s="15"/>
    </row>
    <row r="743" spans="1:12" ht="14.25" customHeight="1" x14ac:dyDescent="0.25">
      <c r="A743" s="19"/>
      <c r="B743" s="23"/>
      <c r="C743" s="15"/>
      <c r="D743" s="15"/>
      <c r="E743" s="15"/>
      <c r="F743" s="15"/>
      <c r="G743" s="15"/>
      <c r="H743" s="15"/>
      <c r="I743" s="15"/>
      <c r="J743" s="15"/>
      <c r="K743" s="15"/>
      <c r="L743" s="15"/>
    </row>
    <row r="744" spans="1:12" ht="14.25" customHeight="1" x14ac:dyDescent="0.25">
      <c r="A744" s="19"/>
      <c r="B744" s="23"/>
      <c r="C744" s="15"/>
      <c r="D744" s="15"/>
      <c r="E744" s="15"/>
      <c r="F744" s="15"/>
      <c r="G744" s="15"/>
      <c r="H744" s="15"/>
      <c r="I744" s="15"/>
      <c r="J744" s="15"/>
      <c r="K744" s="15"/>
      <c r="L744" s="15"/>
    </row>
    <row r="745" spans="1:12" ht="14.25" customHeight="1" x14ac:dyDescent="0.25">
      <c r="A745" s="19"/>
      <c r="B745" s="23"/>
      <c r="C745" s="15"/>
      <c r="D745" s="15"/>
      <c r="E745" s="15"/>
      <c r="F745" s="15"/>
      <c r="G745" s="15"/>
      <c r="H745" s="15"/>
      <c r="I745" s="15"/>
      <c r="J745" s="15"/>
      <c r="K745" s="15"/>
      <c r="L745" s="15"/>
    </row>
    <row r="746" spans="1:12" ht="14.25" customHeight="1" x14ac:dyDescent="0.25">
      <c r="A746" s="19"/>
      <c r="B746" s="23"/>
      <c r="C746" s="15"/>
      <c r="D746" s="15"/>
      <c r="E746" s="15"/>
      <c r="F746" s="15"/>
      <c r="G746" s="15"/>
      <c r="H746" s="15"/>
      <c r="I746" s="15"/>
      <c r="J746" s="15"/>
      <c r="K746" s="15"/>
      <c r="L746" s="15"/>
    </row>
    <row r="747" spans="1:12" ht="14.25" customHeight="1" x14ac:dyDescent="0.25">
      <c r="A747" s="19"/>
      <c r="B747" s="23"/>
      <c r="C747" s="15"/>
      <c r="D747" s="15"/>
      <c r="E747" s="15"/>
      <c r="F747" s="15"/>
      <c r="G747" s="15"/>
      <c r="H747" s="15"/>
      <c r="I747" s="15"/>
      <c r="J747" s="15"/>
      <c r="K747" s="15"/>
      <c r="L747" s="15"/>
    </row>
    <row r="748" spans="1:12" ht="14.25" customHeight="1" x14ac:dyDescent="0.25">
      <c r="A748" s="19"/>
      <c r="B748" s="23"/>
      <c r="C748" s="15"/>
      <c r="D748" s="15"/>
      <c r="E748" s="15"/>
      <c r="F748" s="15"/>
      <c r="G748" s="15"/>
      <c r="H748" s="15"/>
      <c r="I748" s="15"/>
      <c r="J748" s="15"/>
      <c r="K748" s="15"/>
      <c r="L748" s="15"/>
    </row>
    <row r="749" spans="1:12" ht="14.25" customHeight="1" x14ac:dyDescent="0.25">
      <c r="A749" s="19"/>
      <c r="B749" s="23"/>
      <c r="C749" s="15"/>
      <c r="D749" s="15"/>
      <c r="E749" s="15"/>
      <c r="F749" s="15"/>
      <c r="G749" s="15"/>
      <c r="H749" s="15"/>
      <c r="I749" s="15"/>
      <c r="J749" s="15"/>
      <c r="K749" s="15"/>
      <c r="L749" s="15"/>
    </row>
    <row r="750" spans="1:12" ht="14.25" customHeight="1" x14ac:dyDescent="0.25">
      <c r="A750" s="19"/>
      <c r="B750" s="23"/>
      <c r="C750" s="15"/>
      <c r="D750" s="15"/>
      <c r="E750" s="15"/>
      <c r="F750" s="15"/>
      <c r="G750" s="15"/>
      <c r="H750" s="15"/>
      <c r="I750" s="15"/>
      <c r="J750" s="15"/>
      <c r="K750" s="15"/>
      <c r="L750" s="15"/>
    </row>
    <row r="751" spans="1:12" ht="14.25" customHeight="1" x14ac:dyDescent="0.25">
      <c r="A751" s="19"/>
      <c r="B751" s="23"/>
      <c r="C751" s="15"/>
      <c r="D751" s="15"/>
      <c r="E751" s="15"/>
      <c r="F751" s="15"/>
      <c r="G751" s="15"/>
      <c r="H751" s="15"/>
      <c r="I751" s="15"/>
      <c r="J751" s="15"/>
      <c r="K751" s="15"/>
      <c r="L751" s="15"/>
    </row>
    <row r="752" spans="1:12" ht="14.25" customHeight="1" x14ac:dyDescent="0.25">
      <c r="A752" s="19"/>
      <c r="B752" s="23"/>
      <c r="C752" s="15"/>
      <c r="D752" s="15"/>
      <c r="E752" s="15"/>
      <c r="F752" s="15"/>
      <c r="G752" s="15"/>
      <c r="H752" s="15"/>
      <c r="I752" s="15"/>
      <c r="J752" s="15"/>
      <c r="K752" s="15"/>
      <c r="L752" s="15"/>
    </row>
    <row r="753" spans="1:12" ht="14.25" customHeight="1" x14ac:dyDescent="0.25">
      <c r="A753" s="19"/>
      <c r="B753" s="23"/>
      <c r="C753" s="15"/>
      <c r="D753" s="15"/>
      <c r="E753" s="15"/>
      <c r="F753" s="15"/>
      <c r="G753" s="15"/>
      <c r="H753" s="15"/>
      <c r="I753" s="15"/>
      <c r="J753" s="15"/>
      <c r="K753" s="15"/>
      <c r="L753" s="15"/>
    </row>
    <row r="754" spans="1:12" ht="14.25" customHeight="1" x14ac:dyDescent="0.25">
      <c r="A754" s="19"/>
      <c r="B754" s="23"/>
      <c r="C754" s="15"/>
      <c r="D754" s="15"/>
      <c r="E754" s="15"/>
      <c r="F754" s="15"/>
      <c r="G754" s="15"/>
      <c r="H754" s="15"/>
      <c r="I754" s="15"/>
      <c r="J754" s="15"/>
      <c r="K754" s="15"/>
      <c r="L754" s="15"/>
    </row>
    <row r="755" spans="1:12" ht="14.25" customHeight="1" x14ac:dyDescent="0.25">
      <c r="A755" s="19"/>
      <c r="B755" s="23"/>
      <c r="C755" s="15"/>
      <c r="D755" s="15"/>
      <c r="E755" s="15"/>
      <c r="F755" s="15"/>
      <c r="G755" s="15"/>
      <c r="H755" s="15"/>
      <c r="I755" s="15"/>
      <c r="J755" s="15"/>
      <c r="K755" s="15"/>
      <c r="L755" s="15"/>
    </row>
    <row r="756" spans="1:12" ht="14.25" customHeight="1" x14ac:dyDescent="0.25">
      <c r="A756" s="19"/>
      <c r="B756" s="23"/>
      <c r="C756" s="15"/>
      <c r="D756" s="15"/>
      <c r="E756" s="15"/>
      <c r="F756" s="15"/>
      <c r="G756" s="15"/>
      <c r="H756" s="15"/>
      <c r="I756" s="15"/>
      <c r="J756" s="15"/>
      <c r="K756" s="15"/>
      <c r="L756" s="15"/>
    </row>
    <row r="757" spans="1:12" ht="14.25" customHeight="1" x14ac:dyDescent="0.25">
      <c r="A757" s="19"/>
      <c r="B757" s="23"/>
      <c r="C757" s="15"/>
      <c r="D757" s="15"/>
      <c r="E757" s="15"/>
      <c r="F757" s="15"/>
      <c r="G757" s="15"/>
      <c r="H757" s="15"/>
      <c r="I757" s="15"/>
      <c r="J757" s="15"/>
      <c r="K757" s="15"/>
      <c r="L757" s="15"/>
    </row>
    <row r="758" spans="1:12" ht="14.25" customHeight="1" x14ac:dyDescent="0.25">
      <c r="A758" s="19"/>
      <c r="B758" s="23"/>
      <c r="C758" s="15"/>
      <c r="D758" s="15"/>
      <c r="E758" s="15"/>
      <c r="F758" s="15"/>
      <c r="G758" s="15"/>
      <c r="H758" s="15"/>
      <c r="I758" s="15"/>
      <c r="J758" s="15"/>
      <c r="K758" s="15"/>
      <c r="L758" s="15"/>
    </row>
    <row r="759" spans="1:12" ht="14.25" customHeight="1" x14ac:dyDescent="0.25">
      <c r="A759" s="19"/>
      <c r="B759" s="23"/>
      <c r="C759" s="15"/>
      <c r="D759" s="15"/>
      <c r="E759" s="15"/>
      <c r="F759" s="15"/>
      <c r="G759" s="15"/>
      <c r="H759" s="15"/>
      <c r="I759" s="15"/>
      <c r="J759" s="15"/>
      <c r="K759" s="15"/>
      <c r="L759" s="15"/>
    </row>
    <row r="760" spans="1:12" ht="14.25" customHeight="1" x14ac:dyDescent="0.25">
      <c r="A760" s="19"/>
      <c r="B760" s="23"/>
      <c r="C760" s="15"/>
      <c r="D760" s="15"/>
      <c r="E760" s="15"/>
      <c r="F760" s="15"/>
      <c r="G760" s="15"/>
      <c r="H760" s="15"/>
      <c r="I760" s="15"/>
      <c r="J760" s="15"/>
      <c r="K760" s="15"/>
      <c r="L760" s="15"/>
    </row>
    <row r="761" spans="1:12" ht="14.25" customHeight="1" x14ac:dyDescent="0.25">
      <c r="A761" s="19"/>
      <c r="B761" s="23"/>
      <c r="C761" s="15"/>
      <c r="D761" s="15"/>
      <c r="E761" s="15"/>
      <c r="F761" s="15"/>
      <c r="G761" s="15"/>
      <c r="H761" s="15"/>
      <c r="I761" s="15"/>
      <c r="J761" s="15"/>
      <c r="K761" s="15"/>
      <c r="L761" s="15"/>
    </row>
    <row r="762" spans="1:12" ht="14.25" customHeight="1" x14ac:dyDescent="0.25">
      <c r="A762" s="19"/>
      <c r="B762" s="23"/>
      <c r="C762" s="15"/>
      <c r="D762" s="15"/>
      <c r="E762" s="15"/>
      <c r="F762" s="15"/>
      <c r="G762" s="15"/>
      <c r="H762" s="15"/>
      <c r="I762" s="15"/>
      <c r="J762" s="15"/>
      <c r="K762" s="15"/>
      <c r="L762" s="15"/>
    </row>
    <row r="763" spans="1:12" ht="14.25" customHeight="1" x14ac:dyDescent="0.25">
      <c r="A763" s="19"/>
      <c r="B763" s="23"/>
      <c r="C763" s="15"/>
      <c r="D763" s="15"/>
      <c r="E763" s="15"/>
      <c r="F763" s="15"/>
      <c r="G763" s="15"/>
      <c r="H763" s="15"/>
      <c r="I763" s="15"/>
      <c r="J763" s="15"/>
      <c r="K763" s="15"/>
      <c r="L763" s="15"/>
    </row>
    <row r="764" spans="1:12" ht="14.25" customHeight="1" x14ac:dyDescent="0.25">
      <c r="A764" s="19"/>
      <c r="B764" s="23"/>
      <c r="C764" s="15"/>
      <c r="D764" s="15"/>
      <c r="E764" s="15"/>
      <c r="F764" s="15"/>
      <c r="G764" s="15"/>
      <c r="H764" s="15"/>
      <c r="I764" s="15"/>
      <c r="J764" s="15"/>
      <c r="K764" s="15"/>
      <c r="L764" s="15"/>
    </row>
    <row r="765" spans="1:12" ht="14.25" customHeight="1" x14ac:dyDescent="0.25">
      <c r="A765" s="19"/>
      <c r="B765" s="23"/>
      <c r="C765" s="15"/>
      <c r="D765" s="15"/>
      <c r="E765" s="15"/>
      <c r="F765" s="15"/>
      <c r="G765" s="15"/>
      <c r="H765" s="15"/>
      <c r="I765" s="15"/>
      <c r="J765" s="15"/>
      <c r="K765" s="15"/>
      <c r="L765" s="15"/>
    </row>
    <row r="766" spans="1:12" ht="14.25" customHeight="1" x14ac:dyDescent="0.25">
      <c r="A766" s="19"/>
      <c r="B766" s="23"/>
      <c r="C766" s="15"/>
      <c r="D766" s="15"/>
      <c r="E766" s="15"/>
      <c r="F766" s="15"/>
      <c r="G766" s="15"/>
      <c r="H766" s="15"/>
      <c r="I766" s="15"/>
      <c r="J766" s="15"/>
      <c r="K766" s="15"/>
      <c r="L766" s="15"/>
    </row>
    <row r="767" spans="1:12" ht="14.25" customHeight="1" x14ac:dyDescent="0.25">
      <c r="A767" s="19"/>
      <c r="B767" s="23"/>
      <c r="C767" s="15"/>
      <c r="D767" s="15"/>
      <c r="E767" s="15"/>
      <c r="F767" s="15"/>
      <c r="G767" s="15"/>
      <c r="H767" s="15"/>
      <c r="I767" s="15"/>
      <c r="J767" s="15"/>
      <c r="K767" s="15"/>
      <c r="L767" s="15"/>
    </row>
    <row r="768" spans="1:12" ht="14.25" customHeight="1" x14ac:dyDescent="0.25">
      <c r="A768" s="19"/>
      <c r="B768" s="23"/>
      <c r="C768" s="15"/>
      <c r="D768" s="15"/>
      <c r="E768" s="15"/>
      <c r="F768" s="15"/>
      <c r="G768" s="15"/>
      <c r="H768" s="15"/>
      <c r="I768" s="15"/>
      <c r="J768" s="15"/>
      <c r="K768" s="15"/>
      <c r="L768" s="15"/>
    </row>
    <row r="769" spans="1:12" ht="14.25" customHeight="1" x14ac:dyDescent="0.25">
      <c r="A769" s="19"/>
      <c r="B769" s="23"/>
      <c r="C769" s="15"/>
      <c r="D769" s="15"/>
      <c r="E769" s="15"/>
      <c r="F769" s="15"/>
      <c r="G769" s="15"/>
      <c r="H769" s="15"/>
      <c r="I769" s="15"/>
      <c r="J769" s="15"/>
      <c r="K769" s="15"/>
      <c r="L769" s="15"/>
    </row>
    <row r="770" spans="1:12" ht="14.25" customHeight="1" x14ac:dyDescent="0.25">
      <c r="A770" s="19"/>
      <c r="B770" s="23"/>
      <c r="C770" s="15"/>
      <c r="D770" s="15"/>
      <c r="E770" s="15"/>
      <c r="F770" s="15"/>
      <c r="G770" s="15"/>
      <c r="H770" s="15"/>
      <c r="I770" s="15"/>
      <c r="J770" s="15"/>
      <c r="K770" s="15"/>
      <c r="L770" s="15"/>
    </row>
    <row r="771" spans="1:12" ht="14.25" customHeight="1" x14ac:dyDescent="0.25">
      <c r="A771" s="19"/>
      <c r="B771" s="23"/>
      <c r="C771" s="15"/>
      <c r="D771" s="15"/>
      <c r="E771" s="15"/>
      <c r="F771" s="15"/>
      <c r="G771" s="15"/>
      <c r="H771" s="15"/>
      <c r="I771" s="15"/>
      <c r="J771" s="15"/>
      <c r="K771" s="15"/>
      <c r="L771" s="15"/>
    </row>
    <row r="772" spans="1:12" ht="14.25" customHeight="1" x14ac:dyDescent="0.25">
      <c r="A772" s="19"/>
      <c r="B772" s="23"/>
      <c r="C772" s="15"/>
      <c r="D772" s="15"/>
      <c r="E772" s="15"/>
      <c r="F772" s="15"/>
      <c r="G772" s="15"/>
      <c r="H772" s="15"/>
      <c r="I772" s="15"/>
      <c r="J772" s="15"/>
      <c r="K772" s="15"/>
      <c r="L772" s="15"/>
    </row>
    <row r="773" spans="1:12" ht="14.25" customHeight="1" x14ac:dyDescent="0.25">
      <c r="A773" s="19"/>
      <c r="B773" s="23"/>
      <c r="C773" s="15"/>
      <c r="D773" s="15"/>
      <c r="E773" s="15"/>
      <c r="F773" s="15"/>
      <c r="G773" s="15"/>
      <c r="H773" s="15"/>
      <c r="I773" s="15"/>
      <c r="J773" s="15"/>
      <c r="K773" s="15"/>
      <c r="L773" s="15"/>
    </row>
    <row r="774" spans="1:12" ht="14.25" customHeight="1" x14ac:dyDescent="0.25">
      <c r="A774" s="19"/>
      <c r="B774" s="23"/>
      <c r="C774" s="15"/>
      <c r="D774" s="15"/>
      <c r="E774" s="15"/>
      <c r="F774" s="15"/>
      <c r="G774" s="15"/>
      <c r="H774" s="15"/>
      <c r="I774" s="15"/>
      <c r="J774" s="15"/>
      <c r="K774" s="15"/>
      <c r="L774" s="15"/>
    </row>
    <row r="775" spans="1:12" ht="14.25" customHeight="1" x14ac:dyDescent="0.25">
      <c r="A775" s="19"/>
      <c r="B775" s="23"/>
      <c r="C775" s="15"/>
      <c r="D775" s="15"/>
      <c r="E775" s="15"/>
      <c r="F775" s="15"/>
      <c r="G775" s="15"/>
      <c r="H775" s="15"/>
      <c r="I775" s="15"/>
      <c r="J775" s="15"/>
      <c r="K775" s="15"/>
      <c r="L775" s="15"/>
    </row>
    <row r="776" spans="1:12" ht="14.25" customHeight="1" x14ac:dyDescent="0.25">
      <c r="A776" s="19"/>
      <c r="B776" s="23"/>
      <c r="C776" s="15"/>
      <c r="D776" s="15"/>
      <c r="E776" s="15"/>
      <c r="F776" s="15"/>
      <c r="G776" s="15"/>
      <c r="H776" s="15"/>
      <c r="I776" s="15"/>
      <c r="J776" s="15"/>
      <c r="K776" s="15"/>
      <c r="L776" s="15"/>
    </row>
    <row r="777" spans="1:12" ht="14.25" customHeight="1" x14ac:dyDescent="0.25">
      <c r="A777" s="19"/>
      <c r="B777" s="23"/>
      <c r="C777" s="15"/>
      <c r="D777" s="15"/>
      <c r="E777" s="15"/>
      <c r="F777" s="15"/>
      <c r="G777" s="15"/>
      <c r="H777" s="15"/>
      <c r="I777" s="15"/>
      <c r="J777" s="15"/>
      <c r="K777" s="15"/>
      <c r="L777" s="15"/>
    </row>
    <row r="778" spans="1:12" ht="14.25" customHeight="1" x14ac:dyDescent="0.25">
      <c r="A778" s="19"/>
      <c r="B778" s="23"/>
      <c r="C778" s="15"/>
      <c r="D778" s="15"/>
      <c r="E778" s="15"/>
      <c r="F778" s="15"/>
      <c r="G778" s="15"/>
      <c r="H778" s="15"/>
      <c r="I778" s="15"/>
      <c r="J778" s="15"/>
      <c r="K778" s="15"/>
      <c r="L778" s="15"/>
    </row>
    <row r="779" spans="1:12" ht="14.25" customHeight="1" x14ac:dyDescent="0.25">
      <c r="A779" s="19"/>
      <c r="B779" s="23"/>
      <c r="C779" s="15"/>
      <c r="D779" s="15"/>
      <c r="E779" s="15"/>
      <c r="F779" s="15"/>
      <c r="G779" s="15"/>
      <c r="H779" s="15"/>
      <c r="I779" s="15"/>
      <c r="J779" s="15"/>
      <c r="K779" s="15"/>
      <c r="L779" s="15"/>
    </row>
    <row r="780" spans="1:12" ht="14.25" customHeight="1" x14ac:dyDescent="0.25">
      <c r="A780" s="19"/>
      <c r="B780" s="23"/>
      <c r="C780" s="15"/>
      <c r="D780" s="15"/>
      <c r="E780" s="15"/>
      <c r="F780" s="15"/>
      <c r="G780" s="15"/>
      <c r="H780" s="15"/>
      <c r="I780" s="15"/>
      <c r="J780" s="15"/>
      <c r="K780" s="15"/>
      <c r="L780" s="15"/>
    </row>
    <row r="781" spans="1:12" ht="14.25" customHeight="1" x14ac:dyDescent="0.25">
      <c r="A781" s="19"/>
      <c r="B781" s="23"/>
      <c r="C781" s="15"/>
      <c r="D781" s="15"/>
      <c r="E781" s="15"/>
      <c r="F781" s="15"/>
      <c r="G781" s="15"/>
      <c r="H781" s="15"/>
      <c r="I781" s="15"/>
      <c r="J781" s="15"/>
      <c r="K781" s="15"/>
      <c r="L781" s="15"/>
    </row>
    <row r="782" spans="1:12" ht="14.25" customHeight="1" x14ac:dyDescent="0.25">
      <c r="A782" s="19"/>
      <c r="B782" s="23"/>
      <c r="C782" s="15"/>
      <c r="D782" s="15"/>
      <c r="E782" s="15"/>
      <c r="F782" s="15"/>
      <c r="G782" s="15"/>
      <c r="H782" s="15"/>
      <c r="I782" s="15"/>
      <c r="J782" s="15"/>
      <c r="K782" s="15"/>
      <c r="L782" s="15"/>
    </row>
    <row r="783" spans="1:12" ht="14.25" customHeight="1" x14ac:dyDescent="0.25">
      <c r="A783" s="19"/>
      <c r="B783" s="23"/>
      <c r="C783" s="15"/>
      <c r="D783" s="15"/>
      <c r="E783" s="15"/>
      <c r="F783" s="15"/>
      <c r="G783" s="15"/>
      <c r="H783" s="15"/>
      <c r="I783" s="15"/>
      <c r="J783" s="15"/>
      <c r="K783" s="15"/>
      <c r="L783" s="15"/>
    </row>
    <row r="784" spans="1:12" ht="14.25" customHeight="1" x14ac:dyDescent="0.25">
      <c r="A784" s="19"/>
      <c r="B784" s="23"/>
      <c r="C784" s="15"/>
      <c r="D784" s="15"/>
      <c r="E784" s="15"/>
      <c r="F784" s="15"/>
      <c r="G784" s="15"/>
      <c r="H784" s="15"/>
      <c r="I784" s="15"/>
      <c r="J784" s="15"/>
      <c r="K784" s="15"/>
      <c r="L784" s="15"/>
    </row>
    <row r="785" spans="1:12" ht="14.25" customHeight="1" x14ac:dyDescent="0.25">
      <c r="A785" s="19"/>
      <c r="B785" s="23"/>
      <c r="C785" s="15"/>
      <c r="D785" s="15"/>
      <c r="E785" s="15"/>
      <c r="F785" s="15"/>
      <c r="G785" s="15"/>
      <c r="H785" s="15"/>
      <c r="I785" s="15"/>
      <c r="J785" s="15"/>
      <c r="K785" s="15"/>
      <c r="L785" s="15"/>
    </row>
    <row r="786" spans="1:12" ht="14.25" customHeight="1" x14ac:dyDescent="0.25">
      <c r="A786" s="19"/>
      <c r="B786" s="23"/>
      <c r="C786" s="15"/>
      <c r="D786" s="15"/>
      <c r="E786" s="15"/>
      <c r="F786" s="15"/>
      <c r="G786" s="15"/>
      <c r="H786" s="15"/>
      <c r="I786" s="15"/>
      <c r="J786" s="15"/>
      <c r="K786" s="15"/>
      <c r="L786" s="15"/>
    </row>
    <row r="787" spans="1:12" ht="14.25" customHeight="1" x14ac:dyDescent="0.25">
      <c r="A787" s="19"/>
      <c r="B787" s="23"/>
      <c r="C787" s="15"/>
      <c r="D787" s="15"/>
      <c r="E787" s="15"/>
      <c r="F787" s="15"/>
      <c r="G787" s="15"/>
      <c r="H787" s="15"/>
      <c r="I787" s="15"/>
      <c r="J787" s="15"/>
      <c r="K787" s="15"/>
      <c r="L787" s="15"/>
    </row>
    <row r="788" spans="1:12" ht="14.25" customHeight="1" x14ac:dyDescent="0.25">
      <c r="A788" s="19"/>
      <c r="B788" s="23"/>
      <c r="C788" s="15"/>
      <c r="D788" s="15"/>
      <c r="E788" s="15"/>
      <c r="F788" s="15"/>
      <c r="G788" s="15"/>
      <c r="H788" s="15"/>
      <c r="I788" s="15"/>
      <c r="J788" s="15"/>
      <c r="K788" s="15"/>
      <c r="L788" s="15"/>
    </row>
    <row r="789" spans="1:12" ht="14.25" customHeight="1" x14ac:dyDescent="0.25">
      <c r="A789" s="19"/>
      <c r="B789" s="23"/>
      <c r="C789" s="15"/>
      <c r="D789" s="15"/>
      <c r="E789" s="15"/>
      <c r="F789" s="15"/>
      <c r="G789" s="15"/>
      <c r="H789" s="15"/>
      <c r="I789" s="15"/>
      <c r="J789" s="15"/>
      <c r="K789" s="15"/>
      <c r="L789" s="15"/>
    </row>
    <row r="790" spans="1:12" ht="14.25" customHeight="1" x14ac:dyDescent="0.25">
      <c r="A790" s="19"/>
      <c r="B790" s="23"/>
      <c r="C790" s="15"/>
      <c r="D790" s="15"/>
      <c r="E790" s="15"/>
      <c r="F790" s="15"/>
      <c r="G790" s="15"/>
      <c r="H790" s="15"/>
      <c r="I790" s="15"/>
      <c r="J790" s="15"/>
      <c r="K790" s="15"/>
      <c r="L790" s="15"/>
    </row>
    <row r="791" spans="1:12" ht="14.25" customHeight="1" x14ac:dyDescent="0.25">
      <c r="A791" s="19"/>
      <c r="B791" s="23"/>
      <c r="C791" s="15"/>
      <c r="D791" s="15"/>
      <c r="E791" s="15"/>
      <c r="F791" s="15"/>
      <c r="G791" s="15"/>
      <c r="H791" s="15"/>
      <c r="I791" s="15"/>
      <c r="J791" s="15"/>
      <c r="K791" s="15"/>
      <c r="L791" s="15"/>
    </row>
    <row r="792" spans="1:12" ht="14.25" customHeight="1" x14ac:dyDescent="0.25">
      <c r="A792" s="19"/>
      <c r="B792" s="23"/>
      <c r="C792" s="15"/>
      <c r="D792" s="15"/>
      <c r="E792" s="15"/>
      <c r="F792" s="15"/>
      <c r="G792" s="15"/>
      <c r="H792" s="15"/>
      <c r="I792" s="15"/>
      <c r="J792" s="15"/>
      <c r="K792" s="15"/>
      <c r="L792" s="15"/>
    </row>
    <row r="793" spans="1:12" ht="14.25" customHeight="1" x14ac:dyDescent="0.25">
      <c r="A793" s="19"/>
      <c r="B793" s="23"/>
      <c r="C793" s="15"/>
      <c r="D793" s="15"/>
      <c r="E793" s="15"/>
      <c r="F793" s="15"/>
      <c r="G793" s="15"/>
      <c r="H793" s="15"/>
      <c r="I793" s="15"/>
      <c r="J793" s="15"/>
      <c r="K793" s="15"/>
      <c r="L793" s="15"/>
    </row>
    <row r="794" spans="1:12" ht="14.25" customHeight="1" x14ac:dyDescent="0.25">
      <c r="A794" s="19"/>
      <c r="B794" s="23"/>
      <c r="C794" s="15"/>
      <c r="D794" s="15"/>
      <c r="E794" s="15"/>
      <c r="F794" s="15"/>
      <c r="G794" s="15"/>
      <c r="H794" s="15"/>
      <c r="I794" s="15"/>
      <c r="J794" s="15"/>
      <c r="K794" s="15"/>
      <c r="L794" s="15"/>
    </row>
    <row r="795" spans="1:12" ht="14.25" customHeight="1" x14ac:dyDescent="0.25">
      <c r="A795" s="19"/>
      <c r="B795" s="23"/>
      <c r="C795" s="15"/>
      <c r="D795" s="15"/>
      <c r="E795" s="15"/>
      <c r="F795" s="15"/>
      <c r="G795" s="15"/>
      <c r="H795" s="15"/>
      <c r="I795" s="15"/>
      <c r="J795" s="15"/>
      <c r="K795" s="15"/>
      <c r="L795" s="15"/>
    </row>
    <row r="796" spans="1:12" ht="14.25" customHeight="1" x14ac:dyDescent="0.25">
      <c r="A796" s="19"/>
      <c r="B796" s="23"/>
      <c r="C796" s="15"/>
      <c r="D796" s="15"/>
      <c r="E796" s="15"/>
      <c r="F796" s="15"/>
      <c r="G796" s="15"/>
      <c r="H796" s="15"/>
      <c r="I796" s="15"/>
      <c r="J796" s="15"/>
      <c r="K796" s="15"/>
      <c r="L796" s="15"/>
    </row>
    <row r="797" spans="1:12" ht="14.25" customHeight="1" x14ac:dyDescent="0.25">
      <c r="A797" s="19"/>
      <c r="B797" s="23"/>
      <c r="C797" s="15"/>
      <c r="D797" s="15"/>
      <c r="E797" s="15"/>
      <c r="F797" s="15"/>
      <c r="G797" s="15"/>
      <c r="H797" s="15"/>
      <c r="I797" s="15"/>
      <c r="J797" s="15"/>
      <c r="K797" s="15"/>
      <c r="L797" s="15"/>
    </row>
    <row r="798" spans="1:12" ht="14.25" customHeight="1" x14ac:dyDescent="0.25">
      <c r="A798" s="19"/>
      <c r="B798" s="23"/>
      <c r="C798" s="15"/>
      <c r="D798" s="15"/>
      <c r="E798" s="15"/>
      <c r="F798" s="15"/>
      <c r="G798" s="15"/>
      <c r="H798" s="15"/>
      <c r="I798" s="15"/>
      <c r="J798" s="15"/>
      <c r="K798" s="15"/>
      <c r="L798" s="15"/>
    </row>
    <row r="799" spans="1:12" ht="14.25" customHeight="1" x14ac:dyDescent="0.25">
      <c r="A799" s="19"/>
      <c r="B799" s="23"/>
      <c r="C799" s="15"/>
      <c r="D799" s="15"/>
      <c r="E799" s="15"/>
      <c r="F799" s="15"/>
      <c r="G799" s="15"/>
      <c r="H799" s="15"/>
      <c r="I799" s="15"/>
      <c r="J799" s="15"/>
      <c r="K799" s="15"/>
      <c r="L799" s="15"/>
    </row>
    <row r="800" spans="1:12" ht="14.25" customHeight="1" x14ac:dyDescent="0.25">
      <c r="A800" s="19"/>
      <c r="B800" s="23"/>
      <c r="C800" s="15"/>
      <c r="D800" s="15"/>
      <c r="E800" s="15"/>
      <c r="F800" s="15"/>
      <c r="G800" s="15"/>
      <c r="H800" s="15"/>
      <c r="I800" s="15"/>
      <c r="J800" s="15"/>
      <c r="K800" s="15"/>
      <c r="L800" s="15"/>
    </row>
    <row r="801" spans="1:12" ht="14.25" customHeight="1" x14ac:dyDescent="0.25">
      <c r="A801" s="19"/>
      <c r="B801" s="23"/>
      <c r="C801" s="15"/>
      <c r="D801" s="15"/>
      <c r="E801" s="15"/>
      <c r="F801" s="15"/>
      <c r="G801" s="15"/>
      <c r="H801" s="15"/>
      <c r="I801" s="15"/>
      <c r="J801" s="15"/>
      <c r="K801" s="15"/>
      <c r="L801" s="15"/>
    </row>
    <row r="802" spans="1:12" ht="14.25" customHeight="1" x14ac:dyDescent="0.25">
      <c r="A802" s="19"/>
      <c r="B802" s="23"/>
      <c r="C802" s="15"/>
      <c r="D802" s="15"/>
      <c r="E802" s="15"/>
      <c r="F802" s="15"/>
      <c r="G802" s="15"/>
      <c r="H802" s="15"/>
      <c r="I802" s="15"/>
      <c r="J802" s="15"/>
      <c r="K802" s="15"/>
      <c r="L802" s="15"/>
    </row>
    <row r="803" spans="1:12" ht="14.25" customHeight="1" x14ac:dyDescent="0.25">
      <c r="A803" s="19"/>
      <c r="B803" s="23"/>
      <c r="C803" s="15"/>
      <c r="D803" s="15"/>
      <c r="E803" s="15"/>
      <c r="F803" s="15"/>
      <c r="G803" s="15"/>
      <c r="H803" s="15"/>
      <c r="I803" s="15"/>
      <c r="J803" s="15"/>
      <c r="K803" s="15"/>
      <c r="L803" s="15"/>
    </row>
    <row r="804" spans="1:12" ht="14.25" customHeight="1" x14ac:dyDescent="0.25">
      <c r="A804" s="19"/>
      <c r="B804" s="23"/>
      <c r="C804" s="15"/>
      <c r="D804" s="15"/>
      <c r="E804" s="15"/>
      <c r="F804" s="15"/>
      <c r="G804" s="15"/>
      <c r="H804" s="15"/>
      <c r="I804" s="15"/>
      <c r="J804" s="15"/>
      <c r="K804" s="15"/>
      <c r="L804" s="15"/>
    </row>
    <row r="805" spans="1:12" ht="14.25" customHeight="1" x14ac:dyDescent="0.25">
      <c r="A805" s="19"/>
      <c r="B805" s="23"/>
      <c r="C805" s="15"/>
      <c r="D805" s="15"/>
      <c r="E805" s="15"/>
      <c r="F805" s="15"/>
      <c r="G805" s="15"/>
      <c r="H805" s="15"/>
      <c r="I805" s="15"/>
      <c r="J805" s="15"/>
      <c r="K805" s="15"/>
      <c r="L805" s="15"/>
    </row>
    <row r="806" spans="1:12" ht="14.25" customHeight="1" x14ac:dyDescent="0.25">
      <c r="A806" s="19"/>
      <c r="B806" s="23"/>
      <c r="C806" s="15"/>
      <c r="D806" s="15"/>
      <c r="E806" s="15"/>
      <c r="F806" s="15"/>
      <c r="G806" s="15"/>
      <c r="H806" s="15"/>
      <c r="I806" s="15"/>
      <c r="J806" s="15"/>
      <c r="K806" s="15"/>
      <c r="L806" s="15"/>
    </row>
    <row r="807" spans="1:12" ht="14.25" customHeight="1" x14ac:dyDescent="0.25">
      <c r="A807" s="19"/>
      <c r="B807" s="23"/>
      <c r="C807" s="15"/>
      <c r="D807" s="15"/>
      <c r="E807" s="15"/>
      <c r="F807" s="15"/>
      <c r="G807" s="15"/>
      <c r="H807" s="15"/>
      <c r="I807" s="15"/>
      <c r="J807" s="15"/>
      <c r="K807" s="15"/>
      <c r="L807" s="15"/>
    </row>
    <row r="808" spans="1:12" ht="14.25" customHeight="1" x14ac:dyDescent="0.25">
      <c r="A808" s="19"/>
      <c r="B808" s="23"/>
      <c r="C808" s="15"/>
      <c r="D808" s="15"/>
      <c r="E808" s="15"/>
      <c r="F808" s="15"/>
      <c r="G808" s="15"/>
      <c r="H808" s="15"/>
      <c r="I808" s="15"/>
      <c r="J808" s="15"/>
      <c r="K808" s="15"/>
      <c r="L808" s="15"/>
    </row>
    <row r="809" spans="1:12" ht="14.25" customHeight="1" x14ac:dyDescent="0.25">
      <c r="A809" s="19"/>
      <c r="B809" s="23"/>
      <c r="C809" s="15"/>
      <c r="D809" s="15"/>
      <c r="E809" s="15"/>
      <c r="F809" s="15"/>
      <c r="G809" s="15"/>
      <c r="H809" s="15"/>
      <c r="I809" s="15"/>
      <c r="J809" s="15"/>
      <c r="K809" s="15"/>
      <c r="L809" s="15"/>
    </row>
    <row r="810" spans="1:12" ht="14.25" customHeight="1" x14ac:dyDescent="0.25">
      <c r="A810" s="19"/>
      <c r="B810" s="23"/>
      <c r="C810" s="15"/>
      <c r="D810" s="15"/>
      <c r="E810" s="15"/>
      <c r="F810" s="15"/>
      <c r="G810" s="15"/>
      <c r="H810" s="15"/>
      <c r="I810" s="15"/>
      <c r="J810" s="15"/>
      <c r="K810" s="15"/>
      <c r="L810" s="15"/>
    </row>
    <row r="811" spans="1:12" ht="14.25" customHeight="1" x14ac:dyDescent="0.25">
      <c r="A811" s="19"/>
      <c r="B811" s="23"/>
      <c r="C811" s="15"/>
      <c r="D811" s="15"/>
      <c r="E811" s="15"/>
      <c r="F811" s="15"/>
      <c r="G811" s="15"/>
      <c r="H811" s="15"/>
      <c r="I811" s="15"/>
      <c r="J811" s="15"/>
      <c r="K811" s="15"/>
      <c r="L811" s="15"/>
    </row>
    <row r="812" spans="1:12" ht="14.25" customHeight="1" x14ac:dyDescent="0.25">
      <c r="A812" s="19"/>
      <c r="B812" s="23"/>
      <c r="C812" s="15"/>
      <c r="D812" s="15"/>
      <c r="E812" s="15"/>
      <c r="F812" s="15"/>
      <c r="G812" s="15"/>
      <c r="H812" s="15"/>
      <c r="I812" s="15"/>
      <c r="J812" s="15"/>
      <c r="K812" s="15"/>
      <c r="L812" s="15"/>
    </row>
    <row r="813" spans="1:12" ht="14.25" customHeight="1" x14ac:dyDescent="0.25">
      <c r="A813" s="19"/>
      <c r="B813" s="23"/>
      <c r="C813" s="15"/>
      <c r="D813" s="15"/>
      <c r="E813" s="15"/>
      <c r="F813" s="15"/>
      <c r="G813" s="15"/>
      <c r="H813" s="15"/>
      <c r="I813" s="15"/>
      <c r="J813" s="15"/>
      <c r="K813" s="15"/>
      <c r="L813" s="15"/>
    </row>
    <row r="814" spans="1:12" ht="14.25" customHeight="1" x14ac:dyDescent="0.25">
      <c r="A814" s="19"/>
      <c r="B814" s="23"/>
      <c r="C814" s="15"/>
      <c r="D814" s="15"/>
      <c r="E814" s="15"/>
      <c r="F814" s="15"/>
      <c r="G814" s="15"/>
      <c r="H814" s="15"/>
      <c r="I814" s="15"/>
      <c r="J814" s="15"/>
      <c r="K814" s="15"/>
      <c r="L814" s="15"/>
    </row>
    <row r="815" spans="1:12" ht="14.25" customHeight="1" x14ac:dyDescent="0.25">
      <c r="A815" s="19"/>
      <c r="B815" s="23"/>
      <c r="C815" s="15"/>
      <c r="D815" s="15"/>
      <c r="E815" s="15"/>
      <c r="F815" s="15"/>
      <c r="G815" s="15"/>
      <c r="H815" s="15"/>
      <c r="I815" s="15"/>
      <c r="J815" s="15"/>
      <c r="K815" s="15"/>
      <c r="L815" s="15"/>
    </row>
    <row r="816" spans="1:12" ht="14.25" customHeight="1" x14ac:dyDescent="0.25">
      <c r="A816" s="19"/>
      <c r="B816" s="23"/>
      <c r="C816" s="15"/>
      <c r="D816" s="15"/>
      <c r="E816" s="15"/>
      <c r="F816" s="15"/>
      <c r="G816" s="15"/>
      <c r="H816" s="15"/>
      <c r="I816" s="15"/>
      <c r="J816" s="15"/>
      <c r="K816" s="15"/>
      <c r="L816" s="15"/>
    </row>
    <row r="817" spans="1:12" ht="14.25" customHeight="1" x14ac:dyDescent="0.25">
      <c r="A817" s="19"/>
      <c r="B817" s="23"/>
      <c r="C817" s="15"/>
      <c r="D817" s="15"/>
      <c r="E817" s="15"/>
      <c r="F817" s="15"/>
      <c r="G817" s="15"/>
      <c r="H817" s="15"/>
      <c r="I817" s="15"/>
      <c r="J817" s="15"/>
      <c r="K817" s="15"/>
      <c r="L817" s="15"/>
    </row>
    <row r="818" spans="1:12" ht="14.25" customHeight="1" x14ac:dyDescent="0.25">
      <c r="A818" s="19"/>
      <c r="B818" s="23"/>
      <c r="C818" s="15"/>
      <c r="D818" s="15"/>
      <c r="E818" s="15"/>
      <c r="F818" s="15"/>
      <c r="G818" s="15"/>
      <c r="H818" s="15"/>
      <c r="I818" s="15"/>
      <c r="J818" s="15"/>
      <c r="K818" s="15"/>
      <c r="L818" s="15"/>
    </row>
    <row r="819" spans="1:12" ht="14.25" customHeight="1" x14ac:dyDescent="0.25">
      <c r="A819" s="19"/>
      <c r="B819" s="23"/>
      <c r="C819" s="15"/>
      <c r="D819" s="15"/>
      <c r="E819" s="15"/>
      <c r="F819" s="15"/>
      <c r="G819" s="15"/>
      <c r="H819" s="15"/>
      <c r="I819" s="15"/>
      <c r="J819" s="15"/>
      <c r="K819" s="15"/>
      <c r="L819" s="15"/>
    </row>
    <row r="820" spans="1:12" ht="14.25" customHeight="1" x14ac:dyDescent="0.25">
      <c r="A820" s="19"/>
      <c r="B820" s="23"/>
      <c r="C820" s="15"/>
      <c r="D820" s="15"/>
      <c r="E820" s="15"/>
      <c r="F820" s="15"/>
      <c r="G820" s="15"/>
      <c r="H820" s="15"/>
      <c r="I820" s="15"/>
      <c r="J820" s="15"/>
      <c r="K820" s="15"/>
      <c r="L820" s="15"/>
    </row>
    <row r="821" spans="1:12" ht="14.25" customHeight="1" x14ac:dyDescent="0.25">
      <c r="A821" s="19"/>
      <c r="B821" s="23"/>
      <c r="C821" s="15"/>
      <c r="D821" s="15"/>
      <c r="E821" s="15"/>
      <c r="F821" s="15"/>
      <c r="G821" s="15"/>
      <c r="H821" s="15"/>
      <c r="I821" s="15"/>
      <c r="J821" s="15"/>
      <c r="K821" s="15"/>
      <c r="L821" s="15"/>
    </row>
    <row r="822" spans="1:12" ht="14.25" customHeight="1" x14ac:dyDescent="0.25">
      <c r="A822" s="19"/>
      <c r="B822" s="23"/>
      <c r="C822" s="15"/>
      <c r="D822" s="15"/>
      <c r="E822" s="15"/>
      <c r="F822" s="15"/>
      <c r="G822" s="15"/>
      <c r="H822" s="15"/>
      <c r="I822" s="15"/>
      <c r="J822" s="15"/>
      <c r="K822" s="15"/>
      <c r="L822" s="15"/>
    </row>
    <row r="823" spans="1:12" ht="14.25" customHeight="1" x14ac:dyDescent="0.25">
      <c r="A823" s="19"/>
      <c r="B823" s="23"/>
      <c r="C823" s="15"/>
      <c r="D823" s="15"/>
      <c r="E823" s="15"/>
      <c r="F823" s="15"/>
      <c r="G823" s="15"/>
      <c r="H823" s="15"/>
      <c r="I823" s="15"/>
      <c r="J823" s="15"/>
      <c r="K823" s="15"/>
      <c r="L823" s="15"/>
    </row>
    <row r="824" spans="1:12" ht="14.25" customHeight="1" x14ac:dyDescent="0.25">
      <c r="A824" s="19"/>
      <c r="B824" s="23"/>
      <c r="C824" s="15"/>
      <c r="D824" s="15"/>
      <c r="E824" s="15"/>
      <c r="F824" s="15"/>
      <c r="G824" s="15"/>
      <c r="H824" s="15"/>
      <c r="I824" s="15"/>
      <c r="J824" s="15"/>
      <c r="K824" s="15"/>
      <c r="L824" s="15"/>
    </row>
    <row r="825" spans="1:12" ht="14.25" customHeight="1" x14ac:dyDescent="0.25">
      <c r="A825" s="19"/>
      <c r="B825" s="23"/>
      <c r="C825" s="15"/>
      <c r="D825" s="15"/>
      <c r="E825" s="15"/>
      <c r="F825" s="15"/>
      <c r="G825" s="15"/>
      <c r="H825" s="15"/>
      <c r="I825" s="15"/>
      <c r="J825" s="15"/>
      <c r="K825" s="15"/>
      <c r="L825" s="15"/>
    </row>
    <row r="826" spans="1:12" ht="14.25" customHeight="1" x14ac:dyDescent="0.25">
      <c r="A826" s="19"/>
      <c r="B826" s="23"/>
      <c r="C826" s="15"/>
      <c r="D826" s="15"/>
      <c r="E826" s="15"/>
      <c r="F826" s="15"/>
      <c r="G826" s="15"/>
      <c r="H826" s="15"/>
      <c r="I826" s="15"/>
      <c r="J826" s="15"/>
      <c r="K826" s="15"/>
      <c r="L826" s="15"/>
    </row>
    <row r="827" spans="1:12" ht="14.25" customHeight="1" x14ac:dyDescent="0.25">
      <c r="A827" s="19"/>
      <c r="B827" s="23"/>
      <c r="C827" s="15"/>
      <c r="D827" s="15"/>
      <c r="E827" s="15"/>
      <c r="F827" s="15"/>
      <c r="G827" s="15"/>
      <c r="H827" s="15"/>
      <c r="I827" s="15"/>
      <c r="J827" s="15"/>
      <c r="K827" s="15"/>
      <c r="L827" s="15"/>
    </row>
    <row r="828" spans="1:12" ht="14.25" customHeight="1" x14ac:dyDescent="0.25">
      <c r="A828" s="19"/>
      <c r="B828" s="23"/>
      <c r="C828" s="15"/>
      <c r="D828" s="15"/>
      <c r="E828" s="15"/>
      <c r="F828" s="15"/>
      <c r="G828" s="15"/>
      <c r="H828" s="15"/>
      <c r="I828" s="15"/>
      <c r="J828" s="15"/>
      <c r="K828" s="15"/>
      <c r="L828" s="15"/>
    </row>
    <row r="829" spans="1:12" ht="14.25" customHeight="1" x14ac:dyDescent="0.25">
      <c r="A829" s="19"/>
      <c r="B829" s="23"/>
      <c r="C829" s="15"/>
      <c r="D829" s="15"/>
      <c r="E829" s="15"/>
      <c r="F829" s="15"/>
      <c r="G829" s="15"/>
      <c r="H829" s="15"/>
      <c r="I829" s="15"/>
      <c r="J829" s="15"/>
      <c r="K829" s="15"/>
      <c r="L829" s="15"/>
    </row>
    <row r="830" spans="1:12" ht="14.25" customHeight="1" x14ac:dyDescent="0.25">
      <c r="A830" s="19"/>
      <c r="B830" s="23"/>
      <c r="C830" s="15"/>
      <c r="D830" s="15"/>
      <c r="E830" s="15"/>
      <c r="F830" s="15"/>
      <c r="G830" s="15"/>
      <c r="H830" s="15"/>
      <c r="I830" s="15"/>
      <c r="J830" s="15"/>
      <c r="K830" s="15"/>
      <c r="L830" s="15"/>
    </row>
    <row r="831" spans="1:12" ht="14.25" customHeight="1" x14ac:dyDescent="0.25">
      <c r="A831" s="19"/>
      <c r="B831" s="23"/>
      <c r="C831" s="15"/>
      <c r="D831" s="15"/>
      <c r="E831" s="15"/>
      <c r="F831" s="15"/>
      <c r="G831" s="15"/>
      <c r="H831" s="15"/>
      <c r="I831" s="15"/>
      <c r="J831" s="15"/>
      <c r="K831" s="15"/>
      <c r="L831" s="15"/>
    </row>
    <row r="832" spans="1:12" ht="14.25" customHeight="1" x14ac:dyDescent="0.25">
      <c r="A832" s="19"/>
      <c r="B832" s="23"/>
      <c r="C832" s="15"/>
      <c r="D832" s="15"/>
      <c r="E832" s="15"/>
      <c r="F832" s="15"/>
      <c r="G832" s="15"/>
      <c r="H832" s="15"/>
      <c r="I832" s="15"/>
      <c r="J832" s="15"/>
      <c r="K832" s="15"/>
      <c r="L832" s="15"/>
    </row>
    <row r="833" spans="1:12" ht="14.25" customHeight="1" x14ac:dyDescent="0.25">
      <c r="A833" s="19"/>
      <c r="B833" s="23"/>
      <c r="C833" s="15"/>
      <c r="D833" s="15"/>
      <c r="E833" s="15"/>
      <c r="F833" s="15"/>
      <c r="G833" s="15"/>
      <c r="H833" s="15"/>
      <c r="I833" s="15"/>
      <c r="J833" s="15"/>
      <c r="K833" s="15"/>
      <c r="L833" s="15"/>
    </row>
    <row r="834" spans="1:12" ht="14.25" customHeight="1" x14ac:dyDescent="0.25">
      <c r="A834" s="19"/>
      <c r="B834" s="23"/>
      <c r="C834" s="15"/>
      <c r="D834" s="15"/>
      <c r="E834" s="15"/>
      <c r="F834" s="15"/>
      <c r="G834" s="15"/>
      <c r="H834" s="15"/>
      <c r="I834" s="15"/>
      <c r="J834" s="15"/>
      <c r="K834" s="15"/>
      <c r="L834" s="15"/>
    </row>
    <row r="835" spans="1:12" ht="14.25" customHeight="1" x14ac:dyDescent="0.25">
      <c r="A835" s="19"/>
      <c r="B835" s="23"/>
      <c r="C835" s="15"/>
      <c r="D835" s="15"/>
      <c r="E835" s="15"/>
      <c r="F835" s="15"/>
      <c r="G835" s="15"/>
      <c r="H835" s="15"/>
      <c r="I835" s="15"/>
      <c r="J835" s="15"/>
      <c r="K835" s="15"/>
      <c r="L835" s="15"/>
    </row>
    <row r="836" spans="1:12" ht="14.25" customHeight="1" x14ac:dyDescent="0.25">
      <c r="A836" s="19"/>
      <c r="B836" s="23"/>
      <c r="C836" s="15"/>
      <c r="D836" s="15"/>
      <c r="E836" s="15"/>
      <c r="F836" s="15"/>
      <c r="G836" s="15"/>
      <c r="H836" s="15"/>
      <c r="I836" s="15"/>
      <c r="J836" s="15"/>
      <c r="K836" s="15"/>
      <c r="L836" s="15"/>
    </row>
    <row r="837" spans="1:12" ht="14.25" customHeight="1" x14ac:dyDescent="0.25">
      <c r="A837" s="19"/>
      <c r="B837" s="23"/>
      <c r="C837" s="15"/>
      <c r="D837" s="15"/>
      <c r="E837" s="15"/>
      <c r="F837" s="15"/>
      <c r="G837" s="15"/>
      <c r="H837" s="15"/>
      <c r="I837" s="15"/>
      <c r="J837" s="15"/>
      <c r="K837" s="15"/>
      <c r="L837" s="15"/>
    </row>
    <row r="838" spans="1:12" ht="14.25" customHeight="1" x14ac:dyDescent="0.25">
      <c r="A838" s="19"/>
      <c r="B838" s="23"/>
      <c r="C838" s="15"/>
      <c r="D838" s="15"/>
      <c r="E838" s="15"/>
      <c r="F838" s="15"/>
      <c r="G838" s="15"/>
      <c r="H838" s="15"/>
      <c r="I838" s="15"/>
      <c r="J838" s="15"/>
      <c r="K838" s="15"/>
      <c r="L838" s="15"/>
    </row>
    <row r="839" spans="1:12" ht="14.25" customHeight="1" x14ac:dyDescent="0.25">
      <c r="A839" s="19"/>
      <c r="B839" s="23"/>
      <c r="C839" s="15"/>
      <c r="D839" s="15"/>
      <c r="E839" s="15"/>
      <c r="F839" s="15"/>
      <c r="G839" s="15"/>
      <c r="H839" s="15"/>
      <c r="I839" s="15"/>
      <c r="J839" s="15"/>
      <c r="K839" s="15"/>
      <c r="L839" s="15"/>
    </row>
    <row r="840" spans="1:12" ht="14.25" customHeight="1" x14ac:dyDescent="0.25">
      <c r="A840" s="19"/>
      <c r="B840" s="23"/>
      <c r="C840" s="15"/>
      <c r="D840" s="15"/>
      <c r="E840" s="15"/>
      <c r="F840" s="15"/>
      <c r="G840" s="15"/>
      <c r="H840" s="15"/>
      <c r="I840" s="15"/>
      <c r="J840" s="15"/>
      <c r="K840" s="15"/>
      <c r="L840" s="15"/>
    </row>
    <row r="841" spans="1:12" ht="14.25" customHeight="1" x14ac:dyDescent="0.25">
      <c r="A841" s="19"/>
      <c r="B841" s="23"/>
      <c r="C841" s="15"/>
      <c r="D841" s="15"/>
      <c r="E841" s="15"/>
      <c r="F841" s="15"/>
      <c r="G841" s="15"/>
      <c r="H841" s="15"/>
      <c r="I841" s="15"/>
      <c r="J841" s="15"/>
      <c r="K841" s="15"/>
      <c r="L841" s="15"/>
    </row>
    <row r="842" spans="1:12" ht="14.25" customHeight="1" x14ac:dyDescent="0.25">
      <c r="A842" s="19"/>
      <c r="B842" s="23"/>
      <c r="C842" s="15"/>
      <c r="D842" s="15"/>
      <c r="E842" s="15"/>
      <c r="F842" s="15"/>
      <c r="G842" s="15"/>
      <c r="H842" s="15"/>
      <c r="I842" s="15"/>
      <c r="J842" s="15"/>
      <c r="K842" s="15"/>
      <c r="L842" s="15"/>
    </row>
    <row r="843" spans="1:12" ht="14.25" customHeight="1" x14ac:dyDescent="0.25">
      <c r="A843" s="19"/>
      <c r="B843" s="23"/>
      <c r="C843" s="15"/>
      <c r="D843" s="15"/>
      <c r="E843" s="15"/>
      <c r="F843" s="15"/>
      <c r="G843" s="15"/>
      <c r="H843" s="15"/>
      <c r="I843" s="15"/>
      <c r="J843" s="15"/>
      <c r="K843" s="15"/>
      <c r="L843" s="15"/>
    </row>
    <row r="844" spans="1:12" ht="14.25" customHeight="1" x14ac:dyDescent="0.25">
      <c r="A844" s="19"/>
      <c r="B844" s="23"/>
      <c r="C844" s="15"/>
      <c r="D844" s="15"/>
      <c r="E844" s="15"/>
      <c r="F844" s="15"/>
      <c r="G844" s="15"/>
      <c r="H844" s="15"/>
      <c r="I844" s="15"/>
      <c r="J844" s="15"/>
      <c r="K844" s="15"/>
      <c r="L844" s="15"/>
    </row>
    <row r="845" spans="1:12" ht="14.25" customHeight="1" x14ac:dyDescent="0.25">
      <c r="A845" s="19"/>
      <c r="B845" s="23"/>
      <c r="C845" s="15"/>
      <c r="D845" s="15"/>
      <c r="E845" s="15"/>
      <c r="F845" s="15"/>
      <c r="G845" s="15"/>
      <c r="H845" s="15"/>
      <c r="I845" s="15"/>
      <c r="J845" s="15"/>
      <c r="K845" s="15"/>
      <c r="L845" s="15"/>
    </row>
    <row r="846" spans="1:12" ht="14.25" customHeight="1" x14ac:dyDescent="0.25">
      <c r="A846" s="19"/>
      <c r="B846" s="23"/>
      <c r="C846" s="15"/>
      <c r="D846" s="15"/>
      <c r="E846" s="15"/>
      <c r="F846" s="15"/>
      <c r="G846" s="15"/>
      <c r="H846" s="15"/>
      <c r="I846" s="15"/>
      <c r="J846" s="15"/>
      <c r="K846" s="15"/>
      <c r="L846" s="15"/>
    </row>
    <row r="847" spans="1:12" ht="14.25" customHeight="1" x14ac:dyDescent="0.25">
      <c r="A847" s="19"/>
      <c r="B847" s="23"/>
      <c r="C847" s="15"/>
      <c r="D847" s="15"/>
      <c r="E847" s="15"/>
      <c r="F847" s="15"/>
      <c r="G847" s="15"/>
      <c r="H847" s="15"/>
      <c r="I847" s="15"/>
      <c r="J847" s="15"/>
      <c r="K847" s="15"/>
      <c r="L847" s="15"/>
    </row>
    <row r="848" spans="1:12" ht="14.25" customHeight="1" x14ac:dyDescent="0.25">
      <c r="A848" s="19"/>
      <c r="B848" s="23"/>
      <c r="C848" s="15"/>
      <c r="D848" s="15"/>
      <c r="E848" s="15"/>
      <c r="F848" s="15"/>
      <c r="G848" s="15"/>
      <c r="H848" s="15"/>
      <c r="I848" s="15"/>
      <c r="J848" s="15"/>
      <c r="K848" s="15"/>
      <c r="L848" s="15"/>
    </row>
    <row r="849" spans="1:12" ht="14.25" customHeight="1" x14ac:dyDescent="0.25">
      <c r="A849" s="19"/>
      <c r="B849" s="23"/>
      <c r="C849" s="15"/>
      <c r="D849" s="15"/>
      <c r="E849" s="15"/>
      <c r="F849" s="15"/>
      <c r="G849" s="15"/>
      <c r="H849" s="15"/>
      <c r="I849" s="15"/>
      <c r="J849" s="15"/>
      <c r="K849" s="15"/>
      <c r="L849" s="15"/>
    </row>
    <row r="850" spans="1:12" ht="14.25" customHeight="1" x14ac:dyDescent="0.25">
      <c r="A850" s="19"/>
      <c r="B850" s="23"/>
      <c r="C850" s="15"/>
      <c r="D850" s="15"/>
      <c r="E850" s="15"/>
      <c r="F850" s="15"/>
      <c r="G850" s="15"/>
      <c r="H850" s="15"/>
      <c r="I850" s="15"/>
      <c r="J850" s="15"/>
      <c r="K850" s="15"/>
      <c r="L850" s="15"/>
    </row>
    <row r="851" spans="1:12" ht="14.25" customHeight="1" x14ac:dyDescent="0.25">
      <c r="A851" s="19"/>
      <c r="B851" s="23"/>
      <c r="C851" s="15"/>
      <c r="D851" s="15"/>
      <c r="E851" s="15"/>
      <c r="F851" s="15"/>
      <c r="G851" s="15"/>
      <c r="H851" s="15"/>
      <c r="I851" s="15"/>
      <c r="J851" s="15"/>
      <c r="K851" s="15"/>
      <c r="L851" s="15"/>
    </row>
    <row r="852" spans="1:12" ht="14.25" customHeight="1" x14ac:dyDescent="0.25">
      <c r="A852" s="19"/>
      <c r="B852" s="23"/>
      <c r="C852" s="15"/>
      <c r="D852" s="15"/>
      <c r="E852" s="15"/>
      <c r="F852" s="15"/>
      <c r="G852" s="15"/>
      <c r="H852" s="15"/>
      <c r="I852" s="15"/>
      <c r="J852" s="15"/>
      <c r="K852" s="15"/>
      <c r="L852" s="15"/>
    </row>
    <row r="853" spans="1:12" ht="14.25" customHeight="1" x14ac:dyDescent="0.25">
      <c r="A853" s="19"/>
      <c r="B853" s="23"/>
      <c r="C853" s="15"/>
      <c r="D853" s="15"/>
      <c r="E853" s="15"/>
      <c r="F853" s="15"/>
      <c r="G853" s="15"/>
      <c r="H853" s="15"/>
      <c r="I853" s="15"/>
      <c r="J853" s="15"/>
      <c r="K853" s="15"/>
      <c r="L853" s="15"/>
    </row>
    <row r="854" spans="1:12" ht="14.25" customHeight="1" x14ac:dyDescent="0.25">
      <c r="A854" s="19"/>
      <c r="B854" s="23"/>
      <c r="C854" s="15"/>
      <c r="D854" s="15"/>
      <c r="E854" s="15"/>
      <c r="F854" s="15"/>
      <c r="G854" s="15"/>
      <c r="H854" s="15"/>
      <c r="I854" s="15"/>
      <c r="J854" s="15"/>
      <c r="K854" s="15"/>
      <c r="L854" s="15"/>
    </row>
    <row r="855" spans="1:12" ht="14.25" customHeight="1" x14ac:dyDescent="0.25">
      <c r="A855" s="19"/>
      <c r="B855" s="23"/>
      <c r="C855" s="15"/>
      <c r="D855" s="15"/>
      <c r="E855" s="15"/>
      <c r="F855" s="15"/>
      <c r="G855" s="15"/>
      <c r="H855" s="15"/>
      <c r="I855" s="15"/>
      <c r="J855" s="15"/>
      <c r="K855" s="15"/>
      <c r="L855" s="15"/>
    </row>
    <row r="856" spans="1:12" ht="14.25" customHeight="1" x14ac:dyDescent="0.25">
      <c r="A856" s="19"/>
      <c r="B856" s="23"/>
      <c r="C856" s="15"/>
      <c r="D856" s="15"/>
      <c r="E856" s="15"/>
      <c r="F856" s="15"/>
      <c r="G856" s="15"/>
      <c r="H856" s="15"/>
      <c r="I856" s="15"/>
      <c r="J856" s="15"/>
      <c r="K856" s="15"/>
      <c r="L856" s="15"/>
    </row>
    <row r="857" spans="1:12" ht="14.25" customHeight="1" x14ac:dyDescent="0.25">
      <c r="A857" s="19"/>
      <c r="B857" s="23"/>
      <c r="C857" s="15"/>
      <c r="D857" s="15"/>
      <c r="E857" s="15"/>
      <c r="F857" s="15"/>
      <c r="G857" s="15"/>
      <c r="H857" s="15"/>
      <c r="I857" s="15"/>
      <c r="J857" s="15"/>
      <c r="K857" s="15"/>
      <c r="L857" s="15"/>
    </row>
    <row r="858" spans="1:12" ht="14.25" customHeight="1" x14ac:dyDescent="0.25">
      <c r="A858" s="19"/>
      <c r="B858" s="23"/>
      <c r="C858" s="15"/>
      <c r="D858" s="15"/>
      <c r="E858" s="15"/>
      <c r="F858" s="15"/>
      <c r="G858" s="15"/>
      <c r="H858" s="15"/>
      <c r="I858" s="15"/>
      <c r="J858" s="15"/>
      <c r="K858" s="15"/>
      <c r="L858" s="15"/>
    </row>
    <row r="859" spans="1:12" ht="14.25" customHeight="1" x14ac:dyDescent="0.25">
      <c r="A859" s="19"/>
      <c r="B859" s="23"/>
      <c r="C859" s="15"/>
      <c r="D859" s="15"/>
      <c r="E859" s="15"/>
      <c r="F859" s="15"/>
      <c r="G859" s="15"/>
      <c r="H859" s="15"/>
      <c r="I859" s="15"/>
      <c r="J859" s="15"/>
      <c r="K859" s="15"/>
      <c r="L859" s="15"/>
    </row>
    <row r="860" spans="1:12" ht="14.25" customHeight="1" x14ac:dyDescent="0.25">
      <c r="A860" s="19"/>
      <c r="B860" s="23"/>
      <c r="C860" s="15"/>
      <c r="D860" s="15"/>
      <c r="E860" s="15"/>
      <c r="F860" s="15"/>
      <c r="G860" s="15"/>
      <c r="H860" s="15"/>
      <c r="I860" s="15"/>
      <c r="J860" s="15"/>
      <c r="K860" s="15"/>
      <c r="L860" s="15"/>
    </row>
    <row r="861" spans="1:12" ht="14.25" customHeight="1" x14ac:dyDescent="0.25">
      <c r="A861" s="19"/>
      <c r="B861" s="23"/>
      <c r="C861" s="15"/>
      <c r="D861" s="15"/>
      <c r="E861" s="15"/>
      <c r="F861" s="15"/>
      <c r="G861" s="15"/>
      <c r="H861" s="15"/>
      <c r="I861" s="15"/>
      <c r="J861" s="15"/>
      <c r="K861" s="15"/>
      <c r="L861" s="15"/>
    </row>
    <row r="862" spans="1:12" ht="14.25" customHeight="1" x14ac:dyDescent="0.25">
      <c r="A862" s="19"/>
      <c r="B862" s="23"/>
      <c r="C862" s="15"/>
      <c r="D862" s="15"/>
      <c r="E862" s="15"/>
      <c r="F862" s="15"/>
      <c r="G862" s="15"/>
      <c r="H862" s="15"/>
      <c r="I862" s="15"/>
      <c r="J862" s="15"/>
      <c r="K862" s="15"/>
      <c r="L862" s="15"/>
    </row>
    <row r="863" spans="1:12" ht="14.25" customHeight="1" x14ac:dyDescent="0.25">
      <c r="A863" s="19"/>
      <c r="B863" s="23"/>
      <c r="C863" s="15"/>
      <c r="D863" s="15"/>
      <c r="E863" s="15"/>
      <c r="F863" s="15"/>
      <c r="G863" s="15"/>
      <c r="H863" s="15"/>
      <c r="I863" s="15"/>
      <c r="J863" s="15"/>
      <c r="K863" s="15"/>
      <c r="L863" s="15"/>
    </row>
    <row r="864" spans="1:12" ht="14.25" customHeight="1" x14ac:dyDescent="0.25">
      <c r="A864" s="19"/>
      <c r="B864" s="23"/>
      <c r="C864" s="15"/>
      <c r="D864" s="15"/>
      <c r="E864" s="15"/>
      <c r="F864" s="15"/>
      <c r="G864" s="15"/>
      <c r="H864" s="15"/>
      <c r="I864" s="15"/>
      <c r="J864" s="15"/>
      <c r="K864" s="15"/>
      <c r="L864" s="15"/>
    </row>
    <row r="865" spans="1:12" ht="14.25" customHeight="1" x14ac:dyDescent="0.25">
      <c r="A865" s="19"/>
      <c r="B865" s="23"/>
      <c r="C865" s="15"/>
      <c r="D865" s="15"/>
      <c r="E865" s="15"/>
      <c r="F865" s="15"/>
      <c r="G865" s="15"/>
      <c r="H865" s="15"/>
      <c r="I865" s="15"/>
      <c r="J865" s="15"/>
      <c r="K865" s="15"/>
      <c r="L865" s="15"/>
    </row>
    <row r="866" spans="1:12" ht="14.25" customHeight="1" x14ac:dyDescent="0.25">
      <c r="A866" s="19"/>
      <c r="B866" s="23"/>
      <c r="C866" s="15"/>
      <c r="D866" s="15"/>
      <c r="E866" s="15"/>
      <c r="F866" s="15"/>
      <c r="G866" s="15"/>
      <c r="H866" s="15"/>
      <c r="I866" s="15"/>
      <c r="J866" s="15"/>
      <c r="K866" s="15"/>
      <c r="L866" s="15"/>
    </row>
    <row r="867" spans="1:12" ht="14.25" customHeight="1" x14ac:dyDescent="0.25">
      <c r="A867" s="19"/>
      <c r="B867" s="23"/>
      <c r="C867" s="15"/>
      <c r="D867" s="15"/>
      <c r="E867" s="15"/>
      <c r="F867" s="15"/>
      <c r="G867" s="15"/>
      <c r="H867" s="15"/>
      <c r="I867" s="15"/>
      <c r="J867" s="15"/>
      <c r="K867" s="15"/>
      <c r="L867" s="15"/>
    </row>
    <row r="868" spans="1:12" ht="14.25" customHeight="1" x14ac:dyDescent="0.25">
      <c r="A868" s="19"/>
      <c r="B868" s="23"/>
      <c r="C868" s="15"/>
      <c r="D868" s="15"/>
      <c r="E868" s="15"/>
      <c r="F868" s="15"/>
      <c r="G868" s="15"/>
      <c r="H868" s="15"/>
      <c r="I868" s="15"/>
      <c r="J868" s="15"/>
      <c r="K868" s="15"/>
      <c r="L868" s="15"/>
    </row>
    <row r="869" spans="1:12" ht="14.25" customHeight="1" x14ac:dyDescent="0.25">
      <c r="A869" s="19"/>
      <c r="B869" s="23"/>
      <c r="C869" s="15"/>
      <c r="D869" s="15"/>
      <c r="E869" s="15"/>
      <c r="F869" s="15"/>
      <c r="G869" s="15"/>
      <c r="H869" s="15"/>
      <c r="I869" s="15"/>
      <c r="J869" s="15"/>
      <c r="K869" s="15"/>
      <c r="L869" s="15"/>
    </row>
    <row r="870" spans="1:12" ht="14.25" customHeight="1" x14ac:dyDescent="0.25">
      <c r="A870" s="19"/>
      <c r="B870" s="23"/>
      <c r="C870" s="15"/>
      <c r="D870" s="15"/>
      <c r="E870" s="15"/>
      <c r="F870" s="15"/>
      <c r="G870" s="15"/>
      <c r="H870" s="15"/>
      <c r="I870" s="15"/>
      <c r="J870" s="15"/>
      <c r="K870" s="15"/>
      <c r="L870" s="15"/>
    </row>
    <row r="871" spans="1:12" ht="14.25" customHeight="1" x14ac:dyDescent="0.25">
      <c r="A871" s="19"/>
      <c r="B871" s="23"/>
      <c r="C871" s="15"/>
      <c r="D871" s="15"/>
      <c r="E871" s="15"/>
      <c r="F871" s="15"/>
      <c r="G871" s="15"/>
      <c r="H871" s="15"/>
      <c r="I871" s="15"/>
      <c r="J871" s="15"/>
      <c r="K871" s="15"/>
      <c r="L871" s="15"/>
    </row>
    <row r="872" spans="1:12" ht="14.25" customHeight="1" x14ac:dyDescent="0.25">
      <c r="A872" s="19"/>
      <c r="B872" s="23"/>
      <c r="C872" s="15"/>
      <c r="D872" s="15"/>
      <c r="E872" s="15"/>
      <c r="F872" s="15"/>
      <c r="G872" s="15"/>
      <c r="H872" s="15"/>
      <c r="I872" s="15"/>
      <c r="J872" s="15"/>
      <c r="K872" s="15"/>
      <c r="L872" s="15"/>
    </row>
    <row r="873" spans="1:12" ht="14.25" customHeight="1" x14ac:dyDescent="0.25">
      <c r="A873" s="19"/>
      <c r="B873" s="23"/>
      <c r="C873" s="15"/>
      <c r="D873" s="15"/>
      <c r="E873" s="15"/>
      <c r="F873" s="15"/>
      <c r="G873" s="15"/>
      <c r="H873" s="15"/>
      <c r="I873" s="15"/>
      <c r="J873" s="15"/>
      <c r="K873" s="15"/>
      <c r="L873" s="15"/>
    </row>
    <row r="874" spans="1:12" ht="14.25" customHeight="1" x14ac:dyDescent="0.25">
      <c r="A874" s="19"/>
      <c r="B874" s="23"/>
      <c r="C874" s="15"/>
      <c r="D874" s="15"/>
      <c r="E874" s="15"/>
      <c r="F874" s="15"/>
      <c r="G874" s="15"/>
      <c r="H874" s="15"/>
      <c r="I874" s="15"/>
      <c r="J874" s="15"/>
      <c r="K874" s="15"/>
      <c r="L874" s="15"/>
    </row>
    <row r="875" spans="1:12" ht="14.25" customHeight="1" x14ac:dyDescent="0.25">
      <c r="A875" s="19"/>
      <c r="B875" s="23"/>
      <c r="C875" s="15"/>
      <c r="D875" s="15"/>
      <c r="E875" s="15"/>
      <c r="F875" s="15"/>
      <c r="G875" s="15"/>
      <c r="H875" s="15"/>
      <c r="I875" s="15"/>
      <c r="J875" s="15"/>
      <c r="K875" s="15"/>
      <c r="L875" s="15"/>
    </row>
    <row r="876" spans="1:12" ht="14.25" customHeight="1" x14ac:dyDescent="0.25">
      <c r="A876" s="19"/>
      <c r="B876" s="23"/>
      <c r="C876" s="15"/>
      <c r="D876" s="15"/>
      <c r="E876" s="15"/>
      <c r="F876" s="15"/>
      <c r="G876" s="15"/>
      <c r="H876" s="15"/>
      <c r="I876" s="15"/>
      <c r="J876" s="15"/>
      <c r="K876" s="15"/>
      <c r="L876" s="15"/>
    </row>
    <row r="877" spans="1:12" ht="14.25" customHeight="1" x14ac:dyDescent="0.25">
      <c r="A877" s="19"/>
      <c r="B877" s="23"/>
      <c r="C877" s="15"/>
      <c r="D877" s="15"/>
      <c r="E877" s="15"/>
      <c r="F877" s="15"/>
      <c r="G877" s="15"/>
      <c r="H877" s="15"/>
      <c r="I877" s="15"/>
      <c r="J877" s="15"/>
      <c r="K877" s="15"/>
      <c r="L877" s="15"/>
    </row>
    <row r="878" spans="1:12" ht="14.25" customHeight="1" x14ac:dyDescent="0.25">
      <c r="A878" s="19"/>
      <c r="B878" s="23"/>
      <c r="C878" s="15"/>
      <c r="D878" s="15"/>
      <c r="E878" s="15"/>
      <c r="F878" s="15"/>
      <c r="G878" s="15"/>
      <c r="H878" s="15"/>
      <c r="I878" s="15"/>
      <c r="J878" s="15"/>
      <c r="K878" s="15"/>
      <c r="L878" s="15"/>
    </row>
    <row r="879" spans="1:12" ht="14.25" customHeight="1" x14ac:dyDescent="0.25">
      <c r="A879" s="19"/>
      <c r="B879" s="23"/>
      <c r="C879" s="15"/>
      <c r="D879" s="15"/>
      <c r="E879" s="15"/>
      <c r="F879" s="15"/>
      <c r="G879" s="15"/>
      <c r="H879" s="15"/>
      <c r="I879" s="15"/>
      <c r="J879" s="15"/>
      <c r="K879" s="15"/>
      <c r="L879" s="15"/>
    </row>
    <row r="880" spans="1:12" ht="14.25" customHeight="1" x14ac:dyDescent="0.25">
      <c r="A880" s="19"/>
      <c r="B880" s="23"/>
      <c r="C880" s="15"/>
      <c r="D880" s="15"/>
      <c r="E880" s="15"/>
      <c r="F880" s="15"/>
      <c r="G880" s="15"/>
      <c r="H880" s="15"/>
      <c r="I880" s="15"/>
      <c r="J880" s="15"/>
      <c r="K880" s="15"/>
      <c r="L880" s="15"/>
    </row>
    <row r="881" spans="1:12" ht="14.25" customHeight="1" x14ac:dyDescent="0.25">
      <c r="A881" s="19"/>
      <c r="B881" s="23"/>
      <c r="C881" s="15"/>
      <c r="D881" s="15"/>
      <c r="E881" s="15"/>
      <c r="F881" s="15"/>
      <c r="G881" s="15"/>
      <c r="H881" s="15"/>
      <c r="I881" s="15"/>
      <c r="J881" s="15"/>
      <c r="K881" s="15"/>
      <c r="L881" s="15"/>
    </row>
    <row r="882" spans="1:12" ht="14.25" customHeight="1" x14ac:dyDescent="0.25">
      <c r="A882" s="19"/>
      <c r="B882" s="23"/>
      <c r="C882" s="15"/>
      <c r="D882" s="15"/>
      <c r="E882" s="15"/>
      <c r="F882" s="15"/>
      <c r="G882" s="15"/>
      <c r="H882" s="15"/>
      <c r="I882" s="15"/>
      <c r="J882" s="15"/>
      <c r="K882" s="15"/>
      <c r="L882" s="15"/>
    </row>
    <row r="883" spans="1:12" ht="14.25" customHeight="1" x14ac:dyDescent="0.25">
      <c r="A883" s="19"/>
      <c r="B883" s="23"/>
      <c r="C883" s="15"/>
      <c r="D883" s="15"/>
      <c r="E883" s="15"/>
      <c r="F883" s="15"/>
      <c r="G883" s="15"/>
      <c r="H883" s="15"/>
      <c r="I883" s="15"/>
      <c r="J883" s="15"/>
      <c r="K883" s="15"/>
      <c r="L883" s="15"/>
    </row>
    <row r="884" spans="1:12" ht="14.25" customHeight="1" x14ac:dyDescent="0.25">
      <c r="A884" s="19"/>
      <c r="B884" s="23"/>
      <c r="C884" s="15"/>
      <c r="D884" s="15"/>
      <c r="E884" s="15"/>
      <c r="F884" s="15"/>
      <c r="G884" s="15"/>
      <c r="H884" s="15"/>
      <c r="I884" s="15"/>
      <c r="J884" s="15"/>
      <c r="K884" s="15"/>
      <c r="L884" s="15"/>
    </row>
    <row r="885" spans="1:12" ht="14.25" customHeight="1" x14ac:dyDescent="0.25">
      <c r="A885" s="19"/>
      <c r="B885" s="23"/>
      <c r="C885" s="15"/>
      <c r="D885" s="15"/>
      <c r="E885" s="15"/>
      <c r="F885" s="15"/>
      <c r="G885" s="15"/>
      <c r="H885" s="15"/>
      <c r="I885" s="15"/>
      <c r="J885" s="15"/>
      <c r="K885" s="15"/>
      <c r="L885" s="15"/>
    </row>
    <row r="886" spans="1:12" ht="14.25" customHeight="1" x14ac:dyDescent="0.25">
      <c r="A886" s="19"/>
      <c r="B886" s="23"/>
      <c r="C886" s="15"/>
      <c r="D886" s="15"/>
      <c r="E886" s="15"/>
      <c r="F886" s="15"/>
      <c r="G886" s="15"/>
      <c r="H886" s="15"/>
      <c r="I886" s="15"/>
      <c r="J886" s="15"/>
      <c r="K886" s="15"/>
      <c r="L886" s="15"/>
    </row>
    <row r="887" spans="1:12" ht="14.25" customHeight="1" x14ac:dyDescent="0.25">
      <c r="A887" s="19"/>
      <c r="B887" s="23"/>
      <c r="C887" s="15"/>
      <c r="D887" s="15"/>
      <c r="E887" s="15"/>
      <c r="F887" s="15"/>
      <c r="G887" s="15"/>
      <c r="H887" s="15"/>
      <c r="I887" s="15"/>
      <c r="J887" s="15"/>
      <c r="K887" s="15"/>
      <c r="L887" s="15"/>
    </row>
    <row r="888" spans="1:12" ht="14.25" customHeight="1" x14ac:dyDescent="0.25">
      <c r="A888" s="19"/>
      <c r="B888" s="23"/>
      <c r="C888" s="15"/>
      <c r="D888" s="15"/>
      <c r="E888" s="15"/>
      <c r="F888" s="15"/>
      <c r="G888" s="15"/>
      <c r="H888" s="15"/>
      <c r="I888" s="15"/>
      <c r="J888" s="15"/>
      <c r="K888" s="15"/>
      <c r="L888" s="15"/>
    </row>
    <row r="889" spans="1:12" ht="14.25" customHeight="1" x14ac:dyDescent="0.25">
      <c r="A889" s="19"/>
      <c r="B889" s="23"/>
      <c r="C889" s="15"/>
      <c r="D889" s="15"/>
      <c r="E889" s="15"/>
      <c r="F889" s="15"/>
      <c r="G889" s="15"/>
      <c r="H889" s="15"/>
      <c r="I889" s="15"/>
      <c r="J889" s="15"/>
      <c r="K889" s="15"/>
      <c r="L889" s="15"/>
    </row>
    <row r="890" spans="1:12" ht="14.25" customHeight="1" x14ac:dyDescent="0.25">
      <c r="A890" s="19"/>
      <c r="B890" s="23"/>
      <c r="C890" s="15"/>
      <c r="D890" s="15"/>
      <c r="E890" s="15"/>
      <c r="F890" s="15"/>
      <c r="G890" s="15"/>
      <c r="H890" s="15"/>
      <c r="I890" s="15"/>
      <c r="J890" s="15"/>
      <c r="K890" s="15"/>
      <c r="L890" s="15"/>
    </row>
    <row r="891" spans="1:12" ht="14.25" customHeight="1" x14ac:dyDescent="0.25">
      <c r="A891" s="19"/>
      <c r="B891" s="23"/>
      <c r="C891" s="15"/>
      <c r="D891" s="15"/>
      <c r="E891" s="15"/>
      <c r="F891" s="15"/>
      <c r="G891" s="15"/>
      <c r="H891" s="15"/>
      <c r="I891" s="15"/>
      <c r="J891" s="15"/>
      <c r="K891" s="15"/>
      <c r="L891" s="15"/>
    </row>
    <row r="892" spans="1:12" ht="14.25" customHeight="1" x14ac:dyDescent="0.25">
      <c r="A892" s="19"/>
      <c r="B892" s="23"/>
      <c r="C892" s="15"/>
      <c r="D892" s="15"/>
      <c r="E892" s="15"/>
      <c r="F892" s="15"/>
      <c r="G892" s="15"/>
      <c r="H892" s="15"/>
      <c r="I892" s="15"/>
      <c r="J892" s="15"/>
      <c r="K892" s="15"/>
      <c r="L892" s="15"/>
    </row>
    <row r="893" spans="1:12" ht="14.25" customHeight="1" x14ac:dyDescent="0.25">
      <c r="A893" s="19"/>
      <c r="B893" s="23"/>
      <c r="C893" s="15"/>
      <c r="D893" s="15"/>
      <c r="E893" s="15"/>
      <c r="F893" s="15"/>
      <c r="G893" s="15"/>
      <c r="H893" s="15"/>
      <c r="I893" s="15"/>
      <c r="J893" s="15"/>
      <c r="K893" s="15"/>
      <c r="L893" s="15"/>
    </row>
    <row r="894" spans="1:12" ht="14.25" customHeight="1" x14ac:dyDescent="0.25">
      <c r="A894" s="19"/>
      <c r="B894" s="23"/>
      <c r="C894" s="15"/>
      <c r="D894" s="15"/>
      <c r="E894" s="15"/>
      <c r="F894" s="15"/>
      <c r="G894" s="15"/>
      <c r="H894" s="15"/>
      <c r="I894" s="15"/>
      <c r="J894" s="15"/>
      <c r="K894" s="15"/>
      <c r="L894" s="15"/>
    </row>
    <row r="895" spans="1:12" ht="14.25" customHeight="1" x14ac:dyDescent="0.25">
      <c r="A895" s="19"/>
      <c r="B895" s="23"/>
      <c r="C895" s="15"/>
      <c r="D895" s="15"/>
      <c r="E895" s="15"/>
      <c r="F895" s="15"/>
      <c r="G895" s="15"/>
      <c r="H895" s="15"/>
      <c r="I895" s="15"/>
      <c r="J895" s="15"/>
      <c r="K895" s="15"/>
      <c r="L895" s="15"/>
    </row>
    <row r="896" spans="1:12" ht="14.25" customHeight="1" x14ac:dyDescent="0.25">
      <c r="A896" s="19"/>
      <c r="B896" s="23"/>
      <c r="C896" s="15"/>
      <c r="D896" s="15"/>
      <c r="E896" s="15"/>
      <c r="F896" s="15"/>
      <c r="G896" s="15"/>
      <c r="H896" s="15"/>
      <c r="I896" s="15"/>
      <c r="J896" s="15"/>
      <c r="K896" s="15"/>
      <c r="L896" s="15"/>
    </row>
    <row r="897" spans="1:12" ht="14.25" customHeight="1" x14ac:dyDescent="0.25">
      <c r="A897" s="19"/>
      <c r="B897" s="23"/>
      <c r="C897" s="15"/>
      <c r="D897" s="15"/>
      <c r="E897" s="15"/>
      <c r="F897" s="15"/>
      <c r="G897" s="15"/>
      <c r="H897" s="15"/>
      <c r="I897" s="15"/>
      <c r="J897" s="15"/>
      <c r="K897" s="15"/>
      <c r="L897" s="15"/>
    </row>
    <row r="898" spans="1:12" ht="14.25" customHeight="1" x14ac:dyDescent="0.25">
      <c r="A898" s="19"/>
      <c r="B898" s="23"/>
      <c r="C898" s="15"/>
      <c r="D898" s="15"/>
      <c r="E898" s="15"/>
      <c r="F898" s="15"/>
      <c r="G898" s="15"/>
      <c r="H898" s="15"/>
      <c r="I898" s="15"/>
      <c r="J898" s="15"/>
      <c r="K898" s="15"/>
      <c r="L898" s="15"/>
    </row>
    <row r="899" spans="1:12" ht="14.25" customHeight="1" x14ac:dyDescent="0.25">
      <c r="A899" s="19"/>
      <c r="B899" s="23"/>
      <c r="C899" s="15"/>
      <c r="D899" s="15"/>
      <c r="E899" s="15"/>
      <c r="F899" s="15"/>
      <c r="G899" s="15"/>
      <c r="H899" s="15"/>
      <c r="I899" s="15"/>
      <c r="J899" s="15"/>
      <c r="K899" s="15"/>
      <c r="L899" s="15"/>
    </row>
    <row r="900" spans="1:12" ht="14.25" customHeight="1" x14ac:dyDescent="0.25">
      <c r="A900" s="19"/>
      <c r="B900" s="23"/>
      <c r="C900" s="15"/>
      <c r="D900" s="15"/>
      <c r="E900" s="15"/>
      <c r="F900" s="15"/>
      <c r="G900" s="15"/>
      <c r="H900" s="15"/>
      <c r="I900" s="15"/>
      <c r="J900" s="15"/>
      <c r="K900" s="15"/>
      <c r="L900" s="15"/>
    </row>
    <row r="901" spans="1:12" ht="14.25" customHeight="1" x14ac:dyDescent="0.25">
      <c r="A901" s="19"/>
      <c r="B901" s="23"/>
      <c r="C901" s="15"/>
      <c r="D901" s="15"/>
      <c r="E901" s="15"/>
      <c r="F901" s="15"/>
      <c r="G901" s="15"/>
      <c r="H901" s="15"/>
      <c r="I901" s="15"/>
      <c r="J901" s="15"/>
      <c r="K901" s="15"/>
      <c r="L901" s="15"/>
    </row>
    <row r="902" spans="1:12" ht="14.25" customHeight="1" x14ac:dyDescent="0.25">
      <c r="A902" s="19"/>
      <c r="B902" s="23"/>
      <c r="C902" s="15"/>
      <c r="D902" s="15"/>
      <c r="E902" s="15"/>
      <c r="F902" s="15"/>
      <c r="G902" s="15"/>
      <c r="H902" s="15"/>
      <c r="I902" s="15"/>
      <c r="J902" s="15"/>
      <c r="K902" s="15"/>
      <c r="L902" s="15"/>
    </row>
    <row r="903" spans="1:12" ht="14.25" customHeight="1" x14ac:dyDescent="0.25">
      <c r="A903" s="19"/>
      <c r="B903" s="23"/>
      <c r="C903" s="15"/>
      <c r="D903" s="15"/>
      <c r="E903" s="15"/>
      <c r="F903" s="15"/>
      <c r="G903" s="15"/>
      <c r="H903" s="15"/>
      <c r="I903" s="15"/>
      <c r="J903" s="15"/>
      <c r="K903" s="15"/>
      <c r="L903" s="15"/>
    </row>
    <row r="904" spans="1:12" ht="14.25" customHeight="1" x14ac:dyDescent="0.25">
      <c r="A904" s="19"/>
      <c r="B904" s="23"/>
      <c r="C904" s="15"/>
      <c r="D904" s="15"/>
      <c r="E904" s="15"/>
      <c r="F904" s="15"/>
      <c r="G904" s="15"/>
      <c r="H904" s="15"/>
      <c r="I904" s="15"/>
      <c r="J904" s="15"/>
      <c r="K904" s="15"/>
      <c r="L904" s="15"/>
    </row>
    <row r="905" spans="1:12" ht="14.25" customHeight="1" x14ac:dyDescent="0.25">
      <c r="A905" s="19"/>
      <c r="B905" s="23"/>
      <c r="C905" s="15"/>
      <c r="D905" s="15"/>
      <c r="E905" s="15"/>
      <c r="F905" s="15"/>
      <c r="G905" s="15"/>
      <c r="H905" s="15"/>
      <c r="I905" s="15"/>
      <c r="J905" s="15"/>
      <c r="K905" s="15"/>
      <c r="L905" s="15"/>
    </row>
    <row r="906" spans="1:12" ht="14.25" customHeight="1" x14ac:dyDescent="0.25">
      <c r="A906" s="19"/>
      <c r="B906" s="23"/>
      <c r="C906" s="15"/>
      <c r="D906" s="15"/>
      <c r="E906" s="15"/>
      <c r="F906" s="15"/>
      <c r="G906" s="15"/>
      <c r="H906" s="15"/>
      <c r="I906" s="15"/>
      <c r="J906" s="15"/>
      <c r="K906" s="15"/>
      <c r="L906" s="15"/>
    </row>
    <row r="907" spans="1:12" ht="14.25" customHeight="1" x14ac:dyDescent="0.25">
      <c r="A907" s="19"/>
      <c r="B907" s="23"/>
      <c r="C907" s="15"/>
      <c r="D907" s="15"/>
      <c r="E907" s="15"/>
      <c r="F907" s="15"/>
      <c r="G907" s="15"/>
      <c r="H907" s="15"/>
      <c r="I907" s="15"/>
      <c r="J907" s="15"/>
      <c r="K907" s="15"/>
      <c r="L907" s="15"/>
    </row>
    <row r="908" spans="1:12" ht="14.25" customHeight="1" x14ac:dyDescent="0.25">
      <c r="A908" s="19"/>
      <c r="B908" s="23"/>
      <c r="C908" s="15"/>
      <c r="D908" s="15"/>
      <c r="E908" s="15"/>
      <c r="F908" s="15"/>
      <c r="G908" s="15"/>
      <c r="H908" s="15"/>
      <c r="I908" s="15"/>
      <c r="J908" s="15"/>
      <c r="K908" s="15"/>
      <c r="L908" s="15"/>
    </row>
    <row r="909" spans="1:12" ht="14.25" customHeight="1" x14ac:dyDescent="0.25">
      <c r="A909" s="19"/>
      <c r="B909" s="23"/>
      <c r="C909" s="15"/>
      <c r="D909" s="15"/>
      <c r="E909" s="15"/>
      <c r="F909" s="15"/>
      <c r="G909" s="15"/>
      <c r="H909" s="15"/>
      <c r="I909" s="15"/>
      <c r="J909" s="15"/>
      <c r="K909" s="15"/>
      <c r="L909" s="15"/>
    </row>
    <row r="910" spans="1:12" ht="14.25" customHeight="1" x14ac:dyDescent="0.25">
      <c r="A910" s="19"/>
      <c r="B910" s="23"/>
      <c r="C910" s="15"/>
      <c r="D910" s="15"/>
      <c r="E910" s="15"/>
      <c r="F910" s="15"/>
      <c r="G910" s="15"/>
      <c r="H910" s="15"/>
      <c r="I910" s="15"/>
      <c r="J910" s="15"/>
      <c r="K910" s="15"/>
      <c r="L910" s="15"/>
    </row>
    <row r="911" spans="1:12" ht="14.25" customHeight="1" x14ac:dyDescent="0.25">
      <c r="A911" s="19"/>
      <c r="B911" s="23"/>
      <c r="C911" s="15"/>
      <c r="D911" s="15"/>
      <c r="E911" s="15"/>
      <c r="F911" s="15"/>
      <c r="G911" s="15"/>
      <c r="H911" s="15"/>
      <c r="I911" s="15"/>
      <c r="J911" s="15"/>
      <c r="K911" s="15"/>
      <c r="L911" s="15"/>
    </row>
    <row r="912" spans="1:12" ht="14.25" customHeight="1" x14ac:dyDescent="0.25">
      <c r="A912" s="19"/>
      <c r="B912" s="23"/>
      <c r="C912" s="15"/>
      <c r="D912" s="15"/>
      <c r="E912" s="15"/>
      <c r="F912" s="15"/>
      <c r="G912" s="15"/>
      <c r="H912" s="15"/>
      <c r="I912" s="15"/>
      <c r="J912" s="15"/>
      <c r="K912" s="15"/>
      <c r="L912" s="15"/>
    </row>
    <row r="913" spans="1:12" ht="14.25" customHeight="1" x14ac:dyDescent="0.25">
      <c r="A913" s="19"/>
      <c r="B913" s="23"/>
      <c r="C913" s="15"/>
      <c r="D913" s="15"/>
      <c r="E913" s="15"/>
      <c r="F913" s="15"/>
      <c r="G913" s="15"/>
      <c r="H913" s="15"/>
      <c r="I913" s="15"/>
      <c r="J913" s="15"/>
      <c r="K913" s="15"/>
      <c r="L913" s="15"/>
    </row>
    <row r="914" spans="1:12" ht="14.25" customHeight="1" x14ac:dyDescent="0.25">
      <c r="A914" s="19"/>
      <c r="B914" s="23"/>
      <c r="C914" s="15"/>
      <c r="D914" s="15"/>
      <c r="E914" s="15"/>
      <c r="F914" s="15"/>
      <c r="G914" s="15"/>
      <c r="H914" s="15"/>
      <c r="I914" s="15"/>
      <c r="J914" s="15"/>
      <c r="K914" s="15"/>
      <c r="L914" s="15"/>
    </row>
    <row r="915" spans="1:12" ht="14.25" customHeight="1" x14ac:dyDescent="0.25">
      <c r="A915" s="19"/>
      <c r="B915" s="23"/>
      <c r="C915" s="15"/>
      <c r="D915" s="15"/>
      <c r="E915" s="15"/>
      <c r="F915" s="15"/>
      <c r="G915" s="15"/>
      <c r="H915" s="15"/>
      <c r="I915" s="15"/>
      <c r="J915" s="15"/>
      <c r="K915" s="15"/>
      <c r="L915" s="15"/>
    </row>
    <row r="916" spans="1:12" ht="14.25" customHeight="1" x14ac:dyDescent="0.25">
      <c r="A916" s="19"/>
      <c r="B916" s="23"/>
      <c r="C916" s="15"/>
      <c r="D916" s="15"/>
      <c r="E916" s="15"/>
      <c r="F916" s="15"/>
      <c r="G916" s="15"/>
      <c r="H916" s="15"/>
      <c r="I916" s="15"/>
      <c r="J916" s="15"/>
      <c r="K916" s="15"/>
      <c r="L916" s="15"/>
    </row>
    <row r="917" spans="1:12" ht="14.25" customHeight="1" x14ac:dyDescent="0.25">
      <c r="A917" s="19"/>
      <c r="B917" s="23"/>
      <c r="C917" s="15"/>
      <c r="D917" s="15"/>
      <c r="E917" s="15"/>
      <c r="F917" s="15"/>
      <c r="G917" s="15"/>
      <c r="H917" s="15"/>
      <c r="I917" s="15"/>
      <c r="J917" s="15"/>
      <c r="K917" s="15"/>
      <c r="L917" s="15"/>
    </row>
    <row r="918" spans="1:12" ht="14.25" customHeight="1" x14ac:dyDescent="0.25">
      <c r="A918" s="19"/>
      <c r="B918" s="23"/>
      <c r="C918" s="15"/>
      <c r="D918" s="15"/>
      <c r="E918" s="15"/>
      <c r="F918" s="15"/>
      <c r="G918" s="15"/>
      <c r="H918" s="15"/>
      <c r="I918" s="15"/>
      <c r="J918" s="15"/>
      <c r="K918" s="15"/>
      <c r="L918" s="15"/>
    </row>
    <row r="919" spans="1:12" ht="14.25" customHeight="1" x14ac:dyDescent="0.25">
      <c r="A919" s="19"/>
      <c r="B919" s="23"/>
      <c r="C919" s="15"/>
      <c r="D919" s="15"/>
      <c r="E919" s="15"/>
      <c r="F919" s="15"/>
      <c r="G919" s="15"/>
      <c r="H919" s="15"/>
      <c r="I919" s="15"/>
      <c r="J919" s="15"/>
      <c r="K919" s="15"/>
      <c r="L919" s="15"/>
    </row>
    <row r="920" spans="1:12" ht="14.25" customHeight="1" x14ac:dyDescent="0.25">
      <c r="A920" s="19"/>
      <c r="B920" s="23"/>
      <c r="C920" s="15"/>
      <c r="D920" s="15"/>
      <c r="E920" s="15"/>
      <c r="F920" s="15"/>
      <c r="G920" s="15"/>
      <c r="H920" s="15"/>
      <c r="I920" s="15"/>
      <c r="J920" s="15"/>
      <c r="K920" s="15"/>
      <c r="L920" s="15"/>
    </row>
    <row r="921" spans="1:12" ht="14.25" customHeight="1" x14ac:dyDescent="0.25">
      <c r="A921" s="19"/>
      <c r="B921" s="23"/>
      <c r="C921" s="15"/>
      <c r="D921" s="15"/>
      <c r="E921" s="15"/>
      <c r="F921" s="15"/>
      <c r="G921" s="15"/>
      <c r="H921" s="15"/>
      <c r="I921" s="15"/>
      <c r="J921" s="15"/>
      <c r="K921" s="15"/>
      <c r="L921" s="15"/>
    </row>
    <row r="922" spans="1:12" ht="14.25" customHeight="1" x14ac:dyDescent="0.25">
      <c r="A922" s="19"/>
      <c r="B922" s="23"/>
      <c r="C922" s="15"/>
      <c r="D922" s="15"/>
      <c r="E922" s="15"/>
      <c r="F922" s="15"/>
      <c r="G922" s="15"/>
      <c r="H922" s="15"/>
      <c r="I922" s="15"/>
      <c r="J922" s="15"/>
      <c r="K922" s="15"/>
      <c r="L922" s="15"/>
    </row>
    <row r="923" spans="1:12" ht="14.25" customHeight="1" x14ac:dyDescent="0.25">
      <c r="A923" s="19"/>
      <c r="B923" s="23"/>
      <c r="C923" s="15"/>
      <c r="D923" s="15"/>
      <c r="E923" s="15"/>
      <c r="F923" s="15"/>
      <c r="G923" s="15"/>
      <c r="H923" s="15"/>
      <c r="I923" s="15"/>
      <c r="J923" s="15"/>
      <c r="K923" s="15"/>
      <c r="L923" s="15"/>
    </row>
    <row r="924" spans="1:12" ht="14.25" customHeight="1" x14ac:dyDescent="0.25">
      <c r="A924" s="19"/>
      <c r="B924" s="23"/>
      <c r="C924" s="15"/>
      <c r="D924" s="15"/>
      <c r="E924" s="15"/>
      <c r="F924" s="15"/>
      <c r="G924" s="15"/>
      <c r="H924" s="15"/>
      <c r="I924" s="15"/>
      <c r="J924" s="15"/>
      <c r="K924" s="15"/>
      <c r="L924" s="15"/>
    </row>
    <row r="925" spans="1:12" ht="14.25" customHeight="1" x14ac:dyDescent="0.25">
      <c r="A925" s="19"/>
      <c r="B925" s="23"/>
      <c r="C925" s="15"/>
      <c r="D925" s="15"/>
      <c r="E925" s="15"/>
      <c r="F925" s="15"/>
      <c r="G925" s="15"/>
      <c r="H925" s="15"/>
      <c r="I925" s="15"/>
      <c r="J925" s="15"/>
      <c r="K925" s="15"/>
      <c r="L925" s="15"/>
    </row>
    <row r="926" spans="1:12" ht="14.25" customHeight="1" x14ac:dyDescent="0.25">
      <c r="A926" s="19"/>
      <c r="B926" s="23"/>
      <c r="C926" s="15"/>
      <c r="D926" s="15"/>
      <c r="E926" s="15"/>
      <c r="F926" s="15"/>
      <c r="G926" s="15"/>
      <c r="H926" s="15"/>
      <c r="I926" s="15"/>
      <c r="J926" s="15"/>
      <c r="K926" s="15"/>
      <c r="L926" s="15"/>
    </row>
    <row r="927" spans="1:12" ht="14.25" customHeight="1" x14ac:dyDescent="0.25">
      <c r="A927" s="19"/>
      <c r="B927" s="23"/>
      <c r="C927" s="15"/>
      <c r="D927" s="15"/>
      <c r="E927" s="15"/>
      <c r="F927" s="15"/>
      <c r="G927" s="15"/>
      <c r="H927" s="15"/>
      <c r="I927" s="15"/>
      <c r="J927" s="15"/>
      <c r="K927" s="15"/>
      <c r="L927" s="15"/>
    </row>
    <row r="928" spans="1:12" ht="14.25" customHeight="1" x14ac:dyDescent="0.25">
      <c r="A928" s="19"/>
      <c r="B928" s="23"/>
      <c r="C928" s="15"/>
      <c r="D928" s="15"/>
      <c r="E928" s="15"/>
      <c r="F928" s="15"/>
      <c r="G928" s="15"/>
      <c r="H928" s="15"/>
      <c r="I928" s="15"/>
      <c r="J928" s="15"/>
      <c r="K928" s="15"/>
      <c r="L928" s="15"/>
    </row>
    <row r="929" spans="1:12" ht="14.25" customHeight="1" x14ac:dyDescent="0.25">
      <c r="A929" s="19"/>
      <c r="B929" s="23"/>
      <c r="C929" s="15"/>
      <c r="D929" s="15"/>
      <c r="E929" s="15"/>
      <c r="F929" s="15"/>
      <c r="G929" s="15"/>
      <c r="H929" s="15"/>
      <c r="I929" s="15"/>
      <c r="J929" s="15"/>
      <c r="K929" s="15"/>
      <c r="L929" s="15"/>
    </row>
    <row r="930" spans="1:12" ht="14.25" customHeight="1" x14ac:dyDescent="0.25">
      <c r="A930" s="19"/>
      <c r="B930" s="23"/>
      <c r="C930" s="15"/>
      <c r="D930" s="15"/>
      <c r="E930" s="15"/>
      <c r="F930" s="15"/>
      <c r="G930" s="15"/>
      <c r="H930" s="15"/>
      <c r="I930" s="15"/>
      <c r="J930" s="15"/>
      <c r="K930" s="15"/>
      <c r="L930" s="15"/>
    </row>
    <row r="931" spans="1:12" ht="14.25" customHeight="1" x14ac:dyDescent="0.25">
      <c r="A931" s="19"/>
      <c r="B931" s="23"/>
      <c r="C931" s="15"/>
      <c r="D931" s="15"/>
      <c r="E931" s="15"/>
      <c r="F931" s="15"/>
      <c r="G931" s="15"/>
      <c r="H931" s="15"/>
      <c r="I931" s="15"/>
      <c r="J931" s="15"/>
      <c r="K931" s="15"/>
      <c r="L931" s="15"/>
    </row>
    <row r="932" spans="1:12" ht="14.25" customHeight="1" x14ac:dyDescent="0.25">
      <c r="A932" s="19"/>
      <c r="B932" s="23"/>
      <c r="C932" s="15"/>
      <c r="D932" s="15"/>
      <c r="E932" s="15"/>
      <c r="F932" s="15"/>
      <c r="G932" s="15"/>
      <c r="H932" s="15"/>
      <c r="I932" s="15"/>
      <c r="J932" s="15"/>
      <c r="K932" s="15"/>
      <c r="L932" s="15"/>
    </row>
    <row r="933" spans="1:12" ht="14.25" customHeight="1" x14ac:dyDescent="0.25">
      <c r="A933" s="19"/>
      <c r="B933" s="23"/>
      <c r="C933" s="15"/>
      <c r="D933" s="15"/>
      <c r="E933" s="15"/>
      <c r="F933" s="15"/>
      <c r="G933" s="15"/>
      <c r="H933" s="15"/>
      <c r="I933" s="15"/>
      <c r="J933" s="15"/>
      <c r="K933" s="15"/>
      <c r="L933" s="15"/>
    </row>
    <row r="934" spans="1:12" ht="14.25" customHeight="1" x14ac:dyDescent="0.25">
      <c r="A934" s="19"/>
      <c r="B934" s="23"/>
      <c r="C934" s="15"/>
      <c r="D934" s="15"/>
      <c r="E934" s="15"/>
      <c r="F934" s="15"/>
      <c r="G934" s="15"/>
      <c r="H934" s="15"/>
      <c r="I934" s="15"/>
      <c r="J934" s="15"/>
      <c r="K934" s="15"/>
      <c r="L934" s="15"/>
    </row>
    <row r="935" spans="1:12" ht="14.25" customHeight="1" x14ac:dyDescent="0.25">
      <c r="A935" s="19"/>
      <c r="B935" s="23"/>
      <c r="C935" s="15"/>
      <c r="D935" s="15"/>
      <c r="E935" s="15"/>
      <c r="F935" s="15"/>
      <c r="G935" s="15"/>
      <c r="H935" s="15"/>
      <c r="I935" s="15"/>
      <c r="J935" s="15"/>
      <c r="K935" s="15"/>
      <c r="L935" s="15"/>
    </row>
    <row r="936" spans="1:12" ht="14.25" customHeight="1" x14ac:dyDescent="0.25">
      <c r="A936" s="19"/>
      <c r="B936" s="23"/>
      <c r="C936" s="15"/>
      <c r="D936" s="15"/>
      <c r="E936" s="15"/>
      <c r="F936" s="15"/>
      <c r="G936" s="15"/>
      <c r="H936" s="15"/>
      <c r="I936" s="15"/>
      <c r="J936" s="15"/>
      <c r="K936" s="15"/>
      <c r="L936" s="15"/>
    </row>
    <row r="937" spans="1:12" ht="14.25" customHeight="1" x14ac:dyDescent="0.25">
      <c r="A937" s="19"/>
      <c r="B937" s="23"/>
      <c r="C937" s="15"/>
      <c r="D937" s="15"/>
      <c r="E937" s="15"/>
      <c r="F937" s="15"/>
      <c r="G937" s="15"/>
      <c r="H937" s="15"/>
      <c r="I937" s="15"/>
      <c r="J937" s="15"/>
      <c r="K937" s="15"/>
      <c r="L937" s="15"/>
    </row>
    <row r="938" spans="1:12" ht="14.25" customHeight="1" x14ac:dyDescent="0.25">
      <c r="A938" s="19"/>
      <c r="B938" s="23"/>
      <c r="C938" s="15"/>
      <c r="D938" s="15"/>
      <c r="E938" s="15"/>
      <c r="F938" s="15"/>
      <c r="G938" s="15"/>
      <c r="H938" s="15"/>
      <c r="I938" s="15"/>
      <c r="J938" s="15"/>
      <c r="K938" s="15"/>
      <c r="L938" s="15"/>
    </row>
    <row r="939" spans="1:12" ht="14.25" customHeight="1" x14ac:dyDescent="0.25">
      <c r="A939" s="19"/>
      <c r="B939" s="23"/>
      <c r="C939" s="15"/>
      <c r="D939" s="15"/>
      <c r="E939" s="15"/>
      <c r="F939" s="15"/>
      <c r="G939" s="15"/>
      <c r="H939" s="15"/>
      <c r="I939" s="15"/>
      <c r="J939" s="15"/>
      <c r="K939" s="15"/>
      <c r="L939" s="15"/>
    </row>
    <row r="940" spans="1:12" ht="14.25" customHeight="1" x14ac:dyDescent="0.25">
      <c r="A940" s="19"/>
      <c r="B940" s="23"/>
      <c r="C940" s="15"/>
      <c r="D940" s="15"/>
      <c r="E940" s="15"/>
      <c r="F940" s="15"/>
      <c r="G940" s="15"/>
      <c r="H940" s="15"/>
      <c r="I940" s="15"/>
      <c r="J940" s="15"/>
      <c r="K940" s="15"/>
      <c r="L940" s="15"/>
    </row>
    <row r="941" spans="1:12" ht="14.25" customHeight="1" x14ac:dyDescent="0.25">
      <c r="A941" s="19"/>
      <c r="B941" s="23"/>
      <c r="C941" s="15"/>
      <c r="D941" s="15"/>
      <c r="E941" s="15"/>
      <c r="F941" s="15"/>
      <c r="G941" s="15"/>
      <c r="H941" s="15"/>
      <c r="I941" s="15"/>
      <c r="J941" s="15"/>
      <c r="K941" s="15"/>
      <c r="L941" s="15"/>
    </row>
    <row r="942" spans="1:12" ht="14.25" customHeight="1" x14ac:dyDescent="0.25">
      <c r="A942" s="19"/>
      <c r="B942" s="23"/>
      <c r="C942" s="15"/>
      <c r="D942" s="15"/>
      <c r="E942" s="15"/>
      <c r="F942" s="15"/>
      <c r="G942" s="15"/>
      <c r="H942" s="15"/>
      <c r="I942" s="15"/>
      <c r="J942" s="15"/>
      <c r="K942" s="15"/>
      <c r="L942" s="15"/>
    </row>
    <row r="943" spans="1:12" ht="14.25" customHeight="1" x14ac:dyDescent="0.25">
      <c r="A943" s="19"/>
      <c r="B943" s="23"/>
      <c r="C943" s="15"/>
      <c r="D943" s="15"/>
      <c r="E943" s="15"/>
      <c r="F943" s="15"/>
      <c r="G943" s="15"/>
      <c r="H943" s="15"/>
      <c r="I943" s="15"/>
      <c r="J943" s="15"/>
      <c r="K943" s="15"/>
      <c r="L943" s="15"/>
    </row>
    <row r="944" spans="1:12" ht="14.25" customHeight="1" x14ac:dyDescent="0.25">
      <c r="A944" s="19"/>
      <c r="B944" s="23"/>
      <c r="C944" s="15"/>
      <c r="D944" s="15"/>
      <c r="E944" s="15"/>
      <c r="F944" s="15"/>
      <c r="G944" s="15"/>
      <c r="H944" s="15"/>
      <c r="I944" s="15"/>
      <c r="J944" s="15"/>
      <c r="K944" s="15"/>
      <c r="L944" s="15"/>
    </row>
    <row r="945" spans="1:12" ht="14.25" customHeight="1" x14ac:dyDescent="0.25">
      <c r="A945" s="19"/>
      <c r="B945" s="23"/>
      <c r="C945" s="15"/>
      <c r="D945" s="15"/>
      <c r="E945" s="15"/>
      <c r="F945" s="15"/>
      <c r="G945" s="15"/>
      <c r="H945" s="15"/>
      <c r="I945" s="15"/>
      <c r="J945" s="15"/>
      <c r="K945" s="15"/>
      <c r="L945" s="15"/>
    </row>
    <row r="946" spans="1:12" ht="14.25" customHeight="1" x14ac:dyDescent="0.25">
      <c r="A946" s="19"/>
      <c r="B946" s="23"/>
      <c r="C946" s="15"/>
      <c r="D946" s="15"/>
      <c r="E946" s="15"/>
      <c r="F946" s="15"/>
      <c r="G946" s="15"/>
      <c r="H946" s="15"/>
      <c r="I946" s="15"/>
      <c r="J946" s="15"/>
      <c r="K946" s="15"/>
      <c r="L946" s="15"/>
    </row>
    <row r="947" spans="1:12" ht="14.25" customHeight="1" x14ac:dyDescent="0.25">
      <c r="A947" s="19"/>
      <c r="B947" s="23"/>
      <c r="C947" s="15"/>
      <c r="D947" s="15"/>
      <c r="E947" s="15"/>
      <c r="F947" s="15"/>
      <c r="G947" s="15"/>
      <c r="H947" s="15"/>
      <c r="I947" s="15"/>
      <c r="J947" s="15"/>
      <c r="K947" s="15"/>
      <c r="L947" s="15"/>
    </row>
    <row r="948" spans="1:12" ht="14.25" customHeight="1" x14ac:dyDescent="0.25">
      <c r="A948" s="19"/>
      <c r="B948" s="23"/>
      <c r="C948" s="15"/>
      <c r="D948" s="15"/>
      <c r="E948" s="15"/>
      <c r="F948" s="15"/>
      <c r="G948" s="15"/>
      <c r="H948" s="15"/>
      <c r="I948" s="15"/>
      <c r="J948" s="15"/>
      <c r="K948" s="15"/>
      <c r="L948" s="15"/>
    </row>
    <row r="949" spans="1:12" ht="14.25" customHeight="1" x14ac:dyDescent="0.25">
      <c r="A949" s="19"/>
      <c r="B949" s="23"/>
      <c r="C949" s="15"/>
      <c r="D949" s="15"/>
      <c r="E949" s="15"/>
      <c r="F949" s="15"/>
      <c r="G949" s="15"/>
      <c r="H949" s="15"/>
      <c r="I949" s="15"/>
      <c r="J949" s="15"/>
      <c r="K949" s="15"/>
      <c r="L949" s="15"/>
    </row>
    <row r="950" spans="1:12" ht="14.25" customHeight="1" x14ac:dyDescent="0.25">
      <c r="A950" s="19"/>
      <c r="B950" s="23"/>
      <c r="C950" s="15"/>
      <c r="D950" s="15"/>
      <c r="E950" s="15"/>
      <c r="F950" s="15"/>
      <c r="G950" s="15"/>
      <c r="H950" s="15"/>
      <c r="I950" s="15"/>
      <c r="J950" s="15"/>
      <c r="K950" s="15"/>
      <c r="L950" s="15"/>
    </row>
    <row r="951" spans="1:12" ht="14.25" customHeight="1" x14ac:dyDescent="0.25">
      <c r="A951" s="19"/>
      <c r="B951" s="23"/>
      <c r="C951" s="15"/>
      <c r="D951" s="15"/>
      <c r="E951" s="15"/>
      <c r="F951" s="15"/>
      <c r="G951" s="15"/>
      <c r="H951" s="15"/>
      <c r="I951" s="15"/>
      <c r="J951" s="15"/>
      <c r="K951" s="15"/>
      <c r="L951" s="15"/>
    </row>
    <row r="952" spans="1:12" ht="14.25" customHeight="1" x14ac:dyDescent="0.25">
      <c r="A952" s="19"/>
      <c r="B952" s="23"/>
      <c r="C952" s="15"/>
      <c r="D952" s="15"/>
      <c r="E952" s="15"/>
      <c r="F952" s="15"/>
      <c r="G952" s="15"/>
      <c r="H952" s="15"/>
      <c r="I952" s="15"/>
      <c r="J952" s="15"/>
      <c r="K952" s="15"/>
      <c r="L952" s="15"/>
    </row>
    <row r="953" spans="1:12" ht="14.25" customHeight="1" x14ac:dyDescent="0.25">
      <c r="A953" s="19"/>
      <c r="B953" s="23"/>
      <c r="C953" s="15"/>
      <c r="D953" s="15"/>
      <c r="E953" s="15"/>
      <c r="F953" s="15"/>
      <c r="G953" s="15"/>
      <c r="H953" s="15"/>
      <c r="I953" s="15"/>
      <c r="J953" s="15"/>
      <c r="K953" s="15"/>
      <c r="L953" s="15"/>
    </row>
    <row r="954" spans="1:12" ht="14.25" customHeight="1" x14ac:dyDescent="0.25">
      <c r="A954" s="19"/>
      <c r="B954" s="23"/>
      <c r="C954" s="15"/>
      <c r="D954" s="15"/>
      <c r="E954" s="15"/>
      <c r="F954" s="15"/>
      <c r="G954" s="15"/>
      <c r="H954" s="15"/>
      <c r="I954" s="15"/>
      <c r="J954" s="15"/>
      <c r="K954" s="15"/>
      <c r="L954" s="15"/>
    </row>
    <row r="955" spans="1:12" ht="14.25" customHeight="1" x14ac:dyDescent="0.25">
      <c r="A955" s="19"/>
      <c r="B955" s="23"/>
      <c r="C955" s="15"/>
      <c r="D955" s="15"/>
      <c r="E955" s="15"/>
      <c r="F955" s="15"/>
      <c r="G955" s="15"/>
      <c r="H955" s="15"/>
      <c r="I955" s="15"/>
      <c r="J955" s="15"/>
      <c r="K955" s="15"/>
      <c r="L955" s="15"/>
    </row>
    <row r="956" spans="1:12" ht="14.25" customHeight="1" x14ac:dyDescent="0.25">
      <c r="A956" s="19"/>
      <c r="B956" s="23"/>
      <c r="C956" s="15"/>
      <c r="D956" s="15"/>
      <c r="E956" s="15"/>
      <c r="F956" s="15"/>
      <c r="G956" s="15"/>
      <c r="H956" s="15"/>
      <c r="I956" s="15"/>
      <c r="J956" s="15"/>
      <c r="K956" s="15"/>
      <c r="L956" s="15"/>
    </row>
    <row r="957" spans="1:12" ht="14.25" customHeight="1" x14ac:dyDescent="0.25">
      <c r="A957" s="19"/>
      <c r="B957" s="23"/>
      <c r="C957" s="15"/>
      <c r="D957" s="15"/>
      <c r="E957" s="15"/>
      <c r="F957" s="15"/>
      <c r="G957" s="15"/>
      <c r="H957" s="15"/>
      <c r="I957" s="15"/>
      <c r="J957" s="15"/>
      <c r="K957" s="15"/>
      <c r="L957" s="15"/>
    </row>
    <row r="958" spans="1:12" ht="14.25" customHeight="1" x14ac:dyDescent="0.25">
      <c r="A958" s="19"/>
      <c r="B958" s="23"/>
      <c r="C958" s="15"/>
      <c r="D958" s="15"/>
      <c r="E958" s="15"/>
      <c r="F958" s="15"/>
      <c r="G958" s="15"/>
      <c r="H958" s="15"/>
      <c r="I958" s="15"/>
      <c r="J958" s="15"/>
      <c r="K958" s="15"/>
      <c r="L958" s="15"/>
    </row>
    <row r="959" spans="1:12" ht="14.25" customHeight="1" x14ac:dyDescent="0.25">
      <c r="A959" s="19"/>
      <c r="B959" s="23"/>
      <c r="C959" s="15"/>
      <c r="D959" s="15"/>
      <c r="E959" s="15"/>
      <c r="F959" s="15"/>
      <c r="G959" s="15"/>
      <c r="H959" s="15"/>
      <c r="I959" s="15"/>
      <c r="J959" s="15"/>
      <c r="K959" s="15"/>
      <c r="L959" s="15"/>
    </row>
    <row r="960" spans="1:12" ht="14.25" customHeight="1" x14ac:dyDescent="0.25">
      <c r="A960" s="19"/>
      <c r="B960" s="23"/>
      <c r="C960" s="15"/>
      <c r="D960" s="15"/>
      <c r="E960" s="15"/>
      <c r="F960" s="15"/>
      <c r="G960" s="15"/>
      <c r="H960" s="15"/>
      <c r="I960" s="15"/>
      <c r="J960" s="15"/>
      <c r="K960" s="15"/>
      <c r="L960" s="15"/>
    </row>
    <row r="961" spans="1:12" ht="14.25" customHeight="1" x14ac:dyDescent="0.25">
      <c r="A961" s="19"/>
      <c r="B961" s="23"/>
      <c r="C961" s="15"/>
      <c r="D961" s="15"/>
      <c r="E961" s="15"/>
      <c r="F961" s="15"/>
      <c r="G961" s="15"/>
      <c r="H961" s="15"/>
      <c r="I961" s="15"/>
      <c r="J961" s="15"/>
      <c r="K961" s="15"/>
      <c r="L961" s="15"/>
    </row>
    <row r="962" spans="1:12" ht="14.25" customHeight="1" x14ac:dyDescent="0.25">
      <c r="A962" s="19"/>
      <c r="B962" s="23"/>
      <c r="C962" s="15"/>
      <c r="D962" s="15"/>
      <c r="E962" s="15"/>
      <c r="F962" s="15"/>
      <c r="G962" s="15"/>
      <c r="H962" s="15"/>
      <c r="I962" s="15"/>
      <c r="J962" s="15"/>
      <c r="K962" s="15"/>
      <c r="L962" s="15"/>
    </row>
    <row r="963" spans="1:12" ht="14.25" customHeight="1" x14ac:dyDescent="0.25">
      <c r="A963" s="19"/>
      <c r="B963" s="23"/>
      <c r="C963" s="15"/>
      <c r="D963" s="15"/>
      <c r="E963" s="15"/>
      <c r="F963" s="15"/>
      <c r="G963" s="15"/>
      <c r="H963" s="15"/>
      <c r="I963" s="15"/>
      <c r="J963" s="15"/>
      <c r="K963" s="15"/>
      <c r="L963" s="15"/>
    </row>
    <row r="964" spans="1:12" ht="14.25" customHeight="1" x14ac:dyDescent="0.25">
      <c r="A964" s="19"/>
      <c r="B964" s="23"/>
      <c r="C964" s="15"/>
      <c r="D964" s="15"/>
      <c r="E964" s="15"/>
      <c r="F964" s="15"/>
      <c r="G964" s="15"/>
      <c r="H964" s="15"/>
      <c r="I964" s="15"/>
      <c r="J964" s="15"/>
      <c r="K964" s="15"/>
      <c r="L964" s="15"/>
    </row>
    <row r="965" spans="1:12" ht="14.25" customHeight="1" x14ac:dyDescent="0.25">
      <c r="A965" s="19"/>
      <c r="B965" s="23"/>
      <c r="C965" s="15"/>
      <c r="D965" s="15"/>
      <c r="E965" s="15"/>
      <c r="F965" s="15"/>
      <c r="G965" s="15"/>
      <c r="H965" s="15"/>
      <c r="I965" s="15"/>
      <c r="J965" s="15"/>
      <c r="K965" s="15"/>
      <c r="L965" s="15"/>
    </row>
    <row r="966" spans="1:12" ht="14.25" customHeight="1" x14ac:dyDescent="0.25">
      <c r="A966" s="19"/>
      <c r="B966" s="23"/>
      <c r="C966" s="15"/>
      <c r="D966" s="15"/>
      <c r="E966" s="15"/>
      <c r="F966" s="15"/>
      <c r="G966" s="15"/>
      <c r="H966" s="15"/>
      <c r="I966" s="15"/>
      <c r="J966" s="15"/>
      <c r="K966" s="15"/>
      <c r="L966" s="15"/>
    </row>
    <row r="967" spans="1:12" ht="14.25" customHeight="1" x14ac:dyDescent="0.25">
      <c r="A967" s="19"/>
      <c r="B967" s="23"/>
      <c r="C967" s="15"/>
      <c r="D967" s="15"/>
      <c r="E967" s="15"/>
      <c r="F967" s="15"/>
      <c r="G967" s="15"/>
      <c r="H967" s="15"/>
      <c r="I967" s="15"/>
      <c r="J967" s="15"/>
      <c r="K967" s="15"/>
      <c r="L967" s="15"/>
    </row>
    <row r="968" spans="1:12" ht="14.25" customHeight="1" x14ac:dyDescent="0.25">
      <c r="A968" s="19"/>
      <c r="B968" s="23"/>
      <c r="C968" s="15"/>
      <c r="D968" s="15"/>
      <c r="E968" s="15"/>
      <c r="F968" s="15"/>
      <c r="G968" s="15"/>
      <c r="H968" s="15"/>
      <c r="I968" s="15"/>
      <c r="J968" s="15"/>
      <c r="K968" s="15"/>
      <c r="L968" s="15"/>
    </row>
    <row r="969" spans="1:12" ht="14.25" customHeight="1" x14ac:dyDescent="0.25">
      <c r="A969" s="19"/>
      <c r="B969" s="23"/>
      <c r="C969" s="15"/>
      <c r="D969" s="15"/>
      <c r="E969" s="15"/>
      <c r="F969" s="15"/>
      <c r="G969" s="15"/>
      <c r="H969" s="15"/>
      <c r="I969" s="15"/>
      <c r="J969" s="15"/>
      <c r="K969" s="15"/>
      <c r="L969" s="15"/>
    </row>
    <row r="970" spans="1:12" ht="14.25" customHeight="1" x14ac:dyDescent="0.25">
      <c r="A970" s="19"/>
      <c r="B970" s="23"/>
      <c r="C970" s="15"/>
      <c r="D970" s="15"/>
      <c r="E970" s="15"/>
      <c r="F970" s="15"/>
      <c r="G970" s="15"/>
      <c r="H970" s="15"/>
      <c r="I970" s="15"/>
      <c r="J970" s="15"/>
      <c r="K970" s="15"/>
      <c r="L970" s="15"/>
    </row>
    <row r="971" spans="1:12" ht="14.25" customHeight="1" x14ac:dyDescent="0.25">
      <c r="A971" s="19"/>
      <c r="B971" s="23"/>
      <c r="C971" s="15"/>
      <c r="D971" s="15"/>
      <c r="E971" s="15"/>
      <c r="F971" s="15"/>
      <c r="G971" s="15"/>
      <c r="H971" s="15"/>
      <c r="I971" s="15"/>
      <c r="J971" s="15"/>
      <c r="K971" s="15"/>
      <c r="L971" s="15"/>
    </row>
    <row r="972" spans="1:12" ht="14.25" customHeight="1" x14ac:dyDescent="0.25">
      <c r="A972" s="19"/>
      <c r="B972" s="23"/>
      <c r="C972" s="15"/>
      <c r="D972" s="15"/>
      <c r="E972" s="15"/>
      <c r="F972" s="15"/>
      <c r="G972" s="15"/>
      <c r="H972" s="15"/>
      <c r="I972" s="15"/>
      <c r="J972" s="15"/>
      <c r="K972" s="15"/>
      <c r="L972" s="15"/>
    </row>
    <row r="973" spans="1:12" ht="14.25" customHeight="1" x14ac:dyDescent="0.25">
      <c r="A973" s="19"/>
      <c r="B973" s="23"/>
      <c r="C973" s="15"/>
      <c r="D973" s="15"/>
      <c r="E973" s="15"/>
      <c r="F973" s="15"/>
      <c r="G973" s="15"/>
      <c r="H973" s="15"/>
      <c r="I973" s="15"/>
      <c r="J973" s="15"/>
      <c r="K973" s="15"/>
      <c r="L973" s="15"/>
    </row>
    <row r="974" spans="1:12" ht="14.25" customHeight="1" x14ac:dyDescent="0.25">
      <c r="A974" s="19"/>
      <c r="B974" s="23"/>
      <c r="C974" s="15"/>
      <c r="D974" s="15"/>
      <c r="E974" s="15"/>
      <c r="F974" s="15"/>
      <c r="G974" s="15"/>
      <c r="H974" s="15"/>
      <c r="I974" s="15"/>
      <c r="J974" s="15"/>
      <c r="K974" s="15"/>
      <c r="L974" s="15"/>
    </row>
    <row r="975" spans="1:12" ht="14.25" customHeight="1" x14ac:dyDescent="0.25">
      <c r="A975" s="19"/>
      <c r="B975" s="23"/>
      <c r="C975" s="15"/>
      <c r="D975" s="15"/>
      <c r="E975" s="15"/>
      <c r="F975" s="15"/>
      <c r="G975" s="15"/>
      <c r="H975" s="15"/>
      <c r="I975" s="15"/>
      <c r="J975" s="15"/>
      <c r="K975" s="15"/>
      <c r="L975" s="15"/>
    </row>
    <row r="976" spans="1:12" ht="14.25" customHeight="1" x14ac:dyDescent="0.25">
      <c r="A976" s="19"/>
      <c r="B976" s="23"/>
      <c r="C976" s="15"/>
      <c r="D976" s="15"/>
      <c r="E976" s="15"/>
      <c r="F976" s="15"/>
      <c r="G976" s="15"/>
      <c r="H976" s="15"/>
      <c r="I976" s="15"/>
      <c r="J976" s="15"/>
      <c r="K976" s="15"/>
      <c r="L976" s="15"/>
    </row>
    <row r="977" spans="1:12" ht="14.25" customHeight="1" x14ac:dyDescent="0.25">
      <c r="A977" s="19"/>
      <c r="B977" s="23"/>
      <c r="C977" s="15"/>
      <c r="D977" s="15"/>
      <c r="E977" s="15"/>
      <c r="F977" s="15"/>
      <c r="G977" s="15"/>
      <c r="H977" s="15"/>
      <c r="I977" s="15"/>
      <c r="J977" s="15"/>
      <c r="K977" s="15"/>
      <c r="L977" s="15"/>
    </row>
    <row r="978" spans="1:12" ht="14.25" customHeight="1" x14ac:dyDescent="0.25">
      <c r="A978" s="19"/>
      <c r="B978" s="23"/>
      <c r="C978" s="15"/>
      <c r="D978" s="15"/>
      <c r="E978" s="15"/>
      <c r="F978" s="15"/>
      <c r="G978" s="15"/>
      <c r="H978" s="15"/>
      <c r="I978" s="15"/>
      <c r="J978" s="15"/>
      <c r="K978" s="15"/>
      <c r="L978" s="15"/>
    </row>
    <row r="979" spans="1:12" ht="14.25" customHeight="1" x14ac:dyDescent="0.25">
      <c r="A979" s="19"/>
      <c r="B979" s="23"/>
      <c r="C979" s="15"/>
      <c r="D979" s="15"/>
      <c r="E979" s="15"/>
      <c r="F979" s="15"/>
      <c r="G979" s="15"/>
      <c r="H979" s="15"/>
      <c r="I979" s="15"/>
      <c r="J979" s="15"/>
      <c r="K979" s="15"/>
      <c r="L979" s="15"/>
    </row>
    <row r="980" spans="1:12" ht="14.25" customHeight="1" x14ac:dyDescent="0.25">
      <c r="A980" s="19"/>
      <c r="B980" s="23"/>
      <c r="C980" s="15"/>
      <c r="D980" s="15"/>
      <c r="E980" s="15"/>
      <c r="F980" s="15"/>
      <c r="G980" s="15"/>
      <c r="H980" s="15"/>
      <c r="I980" s="15"/>
      <c r="J980" s="15"/>
      <c r="K980" s="15"/>
      <c r="L980" s="15"/>
    </row>
    <row r="981" spans="1:12" ht="14.25" customHeight="1" x14ac:dyDescent="0.25">
      <c r="A981" s="19"/>
      <c r="B981" s="23"/>
      <c r="C981" s="15"/>
      <c r="D981" s="15"/>
      <c r="E981" s="15"/>
      <c r="F981" s="15"/>
      <c r="G981" s="15"/>
      <c r="H981" s="15"/>
      <c r="I981" s="15"/>
      <c r="J981" s="15"/>
      <c r="K981" s="15"/>
      <c r="L981" s="15"/>
    </row>
    <row r="982" spans="1:12" ht="14.25" customHeight="1" x14ac:dyDescent="0.25">
      <c r="A982" s="19"/>
      <c r="B982" s="23"/>
      <c r="C982" s="15"/>
      <c r="D982" s="15"/>
      <c r="E982" s="15"/>
      <c r="F982" s="15"/>
      <c r="G982" s="15"/>
      <c r="H982" s="15"/>
      <c r="I982" s="15"/>
      <c r="J982" s="15"/>
      <c r="K982" s="15"/>
      <c r="L982" s="15"/>
    </row>
    <row r="983" spans="1:12" ht="14.25" customHeight="1" x14ac:dyDescent="0.25">
      <c r="A983" s="19"/>
      <c r="B983" s="23"/>
      <c r="C983" s="15"/>
      <c r="D983" s="15"/>
      <c r="E983" s="15"/>
      <c r="F983" s="15"/>
      <c r="G983" s="15"/>
      <c r="H983" s="15"/>
      <c r="I983" s="15"/>
      <c r="J983" s="15"/>
      <c r="K983" s="15"/>
      <c r="L983" s="15"/>
    </row>
    <row r="984" spans="1:12" ht="14.25" customHeight="1" x14ac:dyDescent="0.25">
      <c r="A984" s="19"/>
      <c r="B984" s="23"/>
      <c r="C984" s="15"/>
      <c r="D984" s="15"/>
      <c r="E984" s="15"/>
      <c r="F984" s="15"/>
      <c r="G984" s="15"/>
      <c r="H984" s="15"/>
      <c r="I984" s="15"/>
      <c r="J984" s="15"/>
      <c r="K984" s="15"/>
      <c r="L984" s="15"/>
    </row>
    <row r="985" spans="1:12" ht="14.25" customHeight="1" x14ac:dyDescent="0.25">
      <c r="A985" s="19"/>
      <c r="B985" s="23"/>
      <c r="C985" s="15"/>
      <c r="D985" s="15"/>
      <c r="E985" s="15"/>
      <c r="F985" s="15"/>
      <c r="G985" s="15"/>
      <c r="H985" s="15"/>
      <c r="I985" s="15"/>
      <c r="J985" s="15"/>
      <c r="K985" s="15"/>
      <c r="L985" s="15"/>
    </row>
    <row r="986" spans="1:12" ht="14.25" customHeight="1" x14ac:dyDescent="0.25">
      <c r="A986" s="19"/>
      <c r="B986" s="23"/>
      <c r="C986" s="15"/>
      <c r="D986" s="15"/>
      <c r="E986" s="15"/>
      <c r="F986" s="15"/>
      <c r="G986" s="15"/>
      <c r="H986" s="15"/>
      <c r="I986" s="15"/>
      <c r="J986" s="15"/>
      <c r="K986" s="15"/>
      <c r="L986" s="15"/>
    </row>
    <row r="987" spans="1:12" ht="14.25" customHeight="1" x14ac:dyDescent="0.25">
      <c r="A987" s="19"/>
      <c r="B987" s="23"/>
      <c r="C987" s="15"/>
      <c r="D987" s="15"/>
      <c r="E987" s="15"/>
      <c r="F987" s="15"/>
      <c r="G987" s="15"/>
      <c r="H987" s="15"/>
      <c r="I987" s="15"/>
      <c r="J987" s="15"/>
      <c r="K987" s="15"/>
      <c r="L987" s="15"/>
    </row>
    <row r="988" spans="1:12" ht="14.25" customHeight="1" x14ac:dyDescent="0.25">
      <c r="A988" s="19"/>
      <c r="B988" s="23"/>
      <c r="C988" s="15"/>
      <c r="D988" s="15"/>
      <c r="E988" s="15"/>
      <c r="F988" s="15"/>
      <c r="G988" s="15"/>
      <c r="H988" s="15"/>
      <c r="I988" s="15"/>
      <c r="J988" s="15"/>
      <c r="K988" s="15"/>
      <c r="L988" s="15"/>
    </row>
    <row r="989" spans="1:12" ht="14.25" customHeight="1" x14ac:dyDescent="0.25">
      <c r="A989" s="19"/>
      <c r="B989" s="23"/>
      <c r="C989" s="15"/>
      <c r="D989" s="15"/>
      <c r="E989" s="15"/>
      <c r="F989" s="15"/>
      <c r="G989" s="15"/>
      <c r="H989" s="15"/>
      <c r="I989" s="15"/>
      <c r="J989" s="15"/>
      <c r="K989" s="15"/>
      <c r="L989" s="15"/>
    </row>
    <row r="990" spans="1:12" ht="14.25" customHeight="1" x14ac:dyDescent="0.25">
      <c r="A990" s="19"/>
      <c r="B990" s="23"/>
      <c r="C990" s="15"/>
      <c r="D990" s="15"/>
      <c r="E990" s="15"/>
      <c r="F990" s="15"/>
      <c r="G990" s="15"/>
      <c r="H990" s="15"/>
      <c r="I990" s="15"/>
      <c r="J990" s="15"/>
      <c r="K990" s="15"/>
      <c r="L990" s="15"/>
    </row>
    <row r="991" spans="1:12" ht="14.25" customHeight="1" x14ac:dyDescent="0.25">
      <c r="A991" s="19"/>
      <c r="B991" s="23"/>
      <c r="C991" s="15"/>
      <c r="D991" s="15"/>
      <c r="E991" s="15"/>
      <c r="F991" s="15"/>
      <c r="G991" s="15"/>
      <c r="H991" s="15"/>
      <c r="I991" s="15"/>
      <c r="J991" s="15"/>
      <c r="K991" s="15"/>
      <c r="L991" s="15"/>
    </row>
    <row r="992" spans="1:12" ht="14.25" customHeight="1" x14ac:dyDescent="0.25">
      <c r="A992" s="19"/>
      <c r="B992" s="23"/>
      <c r="C992" s="15"/>
      <c r="D992" s="15"/>
      <c r="E992" s="15"/>
      <c r="F992" s="15"/>
      <c r="G992" s="15"/>
      <c r="H992" s="15"/>
      <c r="I992" s="15"/>
      <c r="J992" s="15"/>
      <c r="K992" s="15"/>
      <c r="L992" s="15"/>
    </row>
    <row r="993" spans="1:12" ht="14.25" customHeight="1" x14ac:dyDescent="0.25">
      <c r="A993" s="19"/>
      <c r="B993" s="23"/>
      <c r="C993" s="15"/>
      <c r="D993" s="15"/>
      <c r="E993" s="15"/>
      <c r="F993" s="15"/>
      <c r="G993" s="15"/>
      <c r="H993" s="15"/>
      <c r="I993" s="15"/>
      <c r="J993" s="15"/>
      <c r="K993" s="15"/>
      <c r="L993" s="15"/>
    </row>
    <row r="994" spans="1:12" ht="14.25" customHeight="1" x14ac:dyDescent="0.25">
      <c r="A994" s="19"/>
      <c r="B994" s="23"/>
      <c r="C994" s="15"/>
      <c r="D994" s="15"/>
      <c r="E994" s="15"/>
      <c r="F994" s="15"/>
      <c r="G994" s="15"/>
      <c r="H994" s="15"/>
      <c r="I994" s="15"/>
      <c r="J994" s="15"/>
      <c r="K994" s="15"/>
      <c r="L994" s="15"/>
    </row>
    <row r="995" spans="1:12" ht="14.25" customHeight="1" x14ac:dyDescent="0.25">
      <c r="A995" s="19"/>
      <c r="B995" s="23"/>
      <c r="C995" s="15"/>
      <c r="D995" s="15"/>
      <c r="E995" s="15"/>
      <c r="F995" s="15"/>
      <c r="G995" s="15"/>
      <c r="H995" s="15"/>
      <c r="I995" s="15"/>
      <c r="J995" s="15"/>
      <c r="K995" s="15"/>
      <c r="L995" s="15"/>
    </row>
    <row r="996" spans="1:12" ht="14.25" customHeight="1" x14ac:dyDescent="0.25">
      <c r="A996" s="19"/>
      <c r="B996" s="23"/>
      <c r="C996" s="15"/>
      <c r="D996" s="15"/>
      <c r="E996" s="15"/>
      <c r="F996" s="15"/>
      <c r="G996" s="15"/>
      <c r="H996" s="15"/>
      <c r="I996" s="15"/>
      <c r="J996" s="15"/>
      <c r="K996" s="15"/>
      <c r="L996" s="15"/>
    </row>
    <row r="997" spans="1:12" ht="14.25" customHeight="1" x14ac:dyDescent="0.25">
      <c r="A997" s="19"/>
      <c r="B997" s="23"/>
      <c r="C997" s="15"/>
      <c r="D997" s="15"/>
      <c r="E997" s="15"/>
      <c r="F997" s="15"/>
      <c r="G997" s="15"/>
      <c r="H997" s="15"/>
      <c r="I997" s="15"/>
      <c r="J997" s="15"/>
      <c r="K997" s="15"/>
      <c r="L997" s="15"/>
    </row>
    <row r="998" spans="1:12" ht="14.25" customHeight="1" x14ac:dyDescent="0.25">
      <c r="A998" s="19"/>
      <c r="B998" s="23"/>
      <c r="C998" s="15"/>
      <c r="D998" s="15"/>
      <c r="E998" s="15"/>
      <c r="F998" s="15"/>
      <c r="G998" s="15"/>
      <c r="H998" s="15"/>
      <c r="I998" s="15"/>
      <c r="J998" s="15"/>
      <c r="K998" s="15"/>
      <c r="L998" s="15"/>
    </row>
    <row r="999" spans="1:12" ht="14.25" customHeight="1" x14ac:dyDescent="0.25">
      <c r="A999" s="19"/>
      <c r="B999" s="23"/>
      <c r="C999" s="15"/>
      <c r="D999" s="15"/>
      <c r="E999" s="15"/>
      <c r="F999" s="15"/>
      <c r="G999" s="15"/>
      <c r="H999" s="15"/>
      <c r="I999" s="15"/>
      <c r="J999" s="15"/>
      <c r="K999" s="15"/>
      <c r="L999" s="15"/>
    </row>
    <row r="1000" spans="1:12" ht="14.25" customHeight="1" x14ac:dyDescent="0.25">
      <c r="A1000" s="19"/>
      <c r="B1000" s="23"/>
      <c r="C1000" s="15"/>
      <c r="D1000" s="15"/>
      <c r="E1000" s="15"/>
      <c r="F1000" s="15"/>
      <c r="G1000" s="15"/>
      <c r="H1000" s="15"/>
      <c r="I1000" s="15"/>
      <c r="J1000" s="15"/>
      <c r="K1000" s="15"/>
      <c r="L1000" s="15"/>
    </row>
    <row r="1001" spans="1:12" ht="14.25" customHeight="1" x14ac:dyDescent="0.25">
      <c r="A1001" s="19"/>
      <c r="B1001" s="23"/>
      <c r="C1001" s="15"/>
      <c r="D1001" s="15"/>
      <c r="E1001" s="15"/>
      <c r="F1001" s="15"/>
      <c r="G1001" s="15"/>
      <c r="H1001" s="15"/>
      <c r="I1001" s="15"/>
      <c r="J1001" s="15"/>
      <c r="K1001" s="15"/>
      <c r="L1001" s="15"/>
    </row>
    <row r="1002" spans="1:12" ht="14.25" customHeight="1" x14ac:dyDescent="0.25">
      <c r="A1002" s="19"/>
      <c r="B1002" s="23"/>
      <c r="C1002" s="15"/>
      <c r="D1002" s="15"/>
      <c r="E1002" s="15"/>
      <c r="F1002" s="15"/>
      <c r="G1002" s="15"/>
      <c r="H1002" s="15"/>
      <c r="I1002" s="15"/>
      <c r="J1002" s="15"/>
      <c r="K1002" s="15"/>
      <c r="L1002" s="15"/>
    </row>
    <row r="1003" spans="1:12" ht="14.25" customHeight="1" x14ac:dyDescent="0.25">
      <c r="A1003" s="19"/>
      <c r="B1003" s="23"/>
      <c r="C1003" s="15"/>
      <c r="D1003" s="15"/>
      <c r="E1003" s="15"/>
      <c r="F1003" s="15"/>
      <c r="G1003" s="15"/>
      <c r="H1003" s="15"/>
      <c r="I1003" s="15"/>
      <c r="J1003" s="15"/>
      <c r="K1003" s="15"/>
      <c r="L1003" s="15"/>
    </row>
    <row r="1004" spans="1:12" ht="14.25" customHeight="1" x14ac:dyDescent="0.25">
      <c r="A1004" s="19"/>
      <c r="B1004" s="23"/>
      <c r="C1004" s="15"/>
      <c r="D1004" s="15"/>
      <c r="E1004" s="15"/>
      <c r="F1004" s="15"/>
      <c r="G1004" s="15"/>
      <c r="H1004" s="15"/>
      <c r="I1004" s="15"/>
      <c r="J1004" s="15"/>
      <c r="K1004" s="15"/>
      <c r="L1004" s="15"/>
    </row>
    <row r="1005" spans="1:12" ht="14.25" customHeight="1" x14ac:dyDescent="0.25">
      <c r="A1005" s="19"/>
      <c r="B1005" s="23"/>
      <c r="C1005" s="15"/>
      <c r="D1005" s="15"/>
      <c r="E1005" s="15"/>
      <c r="F1005" s="15"/>
      <c r="G1005" s="15"/>
      <c r="H1005" s="15"/>
      <c r="I1005" s="15"/>
      <c r="J1005" s="15"/>
      <c r="K1005" s="15"/>
      <c r="L1005" s="15"/>
    </row>
    <row r="1006" spans="1:12" ht="14.25" customHeight="1" x14ac:dyDescent="0.25">
      <c r="A1006" s="19"/>
      <c r="B1006" s="23"/>
      <c r="C1006" s="15"/>
      <c r="D1006" s="15"/>
      <c r="E1006" s="15"/>
      <c r="F1006" s="15"/>
      <c r="G1006" s="15"/>
      <c r="H1006" s="15"/>
      <c r="I1006" s="15"/>
      <c r="J1006" s="15"/>
      <c r="K1006" s="15"/>
      <c r="L1006" s="15"/>
    </row>
    <row r="1007" spans="1:12" ht="14.25" customHeight="1" x14ac:dyDescent="0.25">
      <c r="A1007" s="19"/>
      <c r="B1007" s="23"/>
      <c r="C1007" s="15"/>
      <c r="D1007" s="15"/>
      <c r="E1007" s="15"/>
      <c r="F1007" s="15"/>
      <c r="G1007" s="15"/>
      <c r="H1007" s="15"/>
      <c r="I1007" s="15"/>
      <c r="J1007" s="15"/>
      <c r="K1007" s="15"/>
      <c r="L1007" s="15"/>
    </row>
    <row r="1008" spans="1:12" ht="14.25" customHeight="1" x14ac:dyDescent="0.25">
      <c r="A1008" s="19"/>
      <c r="B1008" s="23"/>
      <c r="C1008" s="15"/>
      <c r="D1008" s="15"/>
      <c r="E1008" s="15"/>
      <c r="F1008" s="15"/>
      <c r="G1008" s="15"/>
      <c r="H1008" s="15"/>
      <c r="I1008" s="15"/>
      <c r="J1008" s="15"/>
      <c r="K1008" s="15"/>
      <c r="L1008" s="15"/>
    </row>
    <row r="1009" spans="1:12" ht="14.25" customHeight="1" x14ac:dyDescent="0.25">
      <c r="A1009" s="19"/>
      <c r="B1009" s="23"/>
      <c r="C1009" s="15"/>
      <c r="D1009" s="15"/>
      <c r="E1009" s="15"/>
      <c r="F1009" s="15"/>
      <c r="G1009" s="15"/>
      <c r="H1009" s="15"/>
      <c r="I1009" s="15"/>
      <c r="J1009" s="15"/>
      <c r="K1009" s="15"/>
      <c r="L1009" s="15"/>
    </row>
    <row r="1010" spans="1:12" ht="14.25" customHeight="1" x14ac:dyDescent="0.25">
      <c r="A1010" s="19"/>
      <c r="B1010" s="23"/>
      <c r="C1010" s="15"/>
      <c r="D1010" s="15"/>
      <c r="E1010" s="15"/>
      <c r="F1010" s="15"/>
      <c r="G1010" s="15"/>
      <c r="H1010" s="15"/>
      <c r="I1010" s="15"/>
      <c r="J1010" s="15"/>
      <c r="K1010" s="15"/>
      <c r="L1010" s="15"/>
    </row>
    <row r="1011" spans="1:12" ht="14.25" customHeight="1" x14ac:dyDescent="0.25">
      <c r="A1011" s="19"/>
      <c r="B1011" s="23"/>
      <c r="C1011" s="15"/>
      <c r="D1011" s="15"/>
      <c r="E1011" s="15"/>
      <c r="F1011" s="15"/>
      <c r="G1011" s="15"/>
      <c r="H1011" s="15"/>
      <c r="I1011" s="15"/>
      <c r="J1011" s="15"/>
      <c r="K1011" s="15"/>
      <c r="L1011" s="15"/>
    </row>
    <row r="1012" spans="1:12" ht="14.25" customHeight="1" x14ac:dyDescent="0.25">
      <c r="A1012" s="19"/>
      <c r="B1012" s="23"/>
      <c r="C1012" s="15"/>
      <c r="D1012" s="15"/>
      <c r="E1012" s="15"/>
      <c r="F1012" s="15"/>
      <c r="G1012" s="15"/>
      <c r="H1012" s="15"/>
      <c r="I1012" s="15"/>
      <c r="J1012" s="15"/>
      <c r="K1012" s="15"/>
      <c r="L1012" s="15"/>
    </row>
    <row r="1013" spans="1:12" ht="14.25" customHeight="1" x14ac:dyDescent="0.25">
      <c r="A1013" s="19"/>
      <c r="B1013" s="23"/>
      <c r="C1013" s="15"/>
      <c r="D1013" s="15"/>
      <c r="E1013" s="15"/>
      <c r="F1013" s="15"/>
      <c r="G1013" s="15"/>
      <c r="H1013" s="15"/>
      <c r="I1013" s="15"/>
      <c r="J1013" s="15"/>
      <c r="K1013" s="15"/>
      <c r="L1013" s="15"/>
    </row>
    <row r="1014" spans="1:12" ht="14.25" customHeight="1" x14ac:dyDescent="0.25">
      <c r="A1014" s="19"/>
      <c r="B1014" s="23"/>
      <c r="C1014" s="15"/>
      <c r="D1014" s="15"/>
      <c r="E1014" s="15"/>
      <c r="F1014" s="15"/>
      <c r="G1014" s="15"/>
      <c r="H1014" s="15"/>
      <c r="I1014" s="15"/>
      <c r="J1014" s="15"/>
      <c r="K1014" s="15"/>
      <c r="L1014" s="15"/>
    </row>
    <row r="1015" spans="1:12" ht="14.25" customHeight="1" x14ac:dyDescent="0.25">
      <c r="A1015" s="19"/>
      <c r="B1015" s="23"/>
      <c r="C1015" s="15"/>
      <c r="D1015" s="15"/>
      <c r="E1015" s="15"/>
      <c r="F1015" s="15"/>
      <c r="G1015" s="15"/>
      <c r="H1015" s="15"/>
      <c r="I1015" s="15"/>
      <c r="J1015" s="15"/>
      <c r="K1015" s="15"/>
      <c r="L1015" s="15"/>
    </row>
    <row r="1016" spans="1:12" ht="14.25" customHeight="1" x14ac:dyDescent="0.25">
      <c r="A1016" s="19"/>
      <c r="B1016" s="23"/>
      <c r="C1016" s="15"/>
      <c r="D1016" s="15"/>
      <c r="E1016" s="15"/>
      <c r="F1016" s="15"/>
      <c r="G1016" s="15"/>
      <c r="H1016" s="15"/>
      <c r="I1016" s="15"/>
      <c r="J1016" s="15"/>
      <c r="K1016" s="15"/>
      <c r="L1016" s="15"/>
    </row>
    <row r="1017" spans="1:12" ht="14.25" customHeight="1" x14ac:dyDescent="0.25">
      <c r="A1017" s="19"/>
      <c r="B1017" s="23"/>
      <c r="C1017" s="15"/>
      <c r="D1017" s="15"/>
      <c r="E1017" s="15"/>
      <c r="F1017" s="15"/>
      <c r="G1017" s="15"/>
      <c r="H1017" s="15"/>
      <c r="I1017" s="15"/>
      <c r="J1017" s="15"/>
      <c r="K1017" s="15"/>
      <c r="L1017" s="15"/>
    </row>
    <row r="1018" spans="1:12" ht="14.25" customHeight="1" x14ac:dyDescent="0.25">
      <c r="A1018" s="19"/>
      <c r="B1018" s="23"/>
      <c r="C1018" s="15"/>
      <c r="D1018" s="15"/>
      <c r="E1018" s="15"/>
      <c r="F1018" s="15"/>
      <c r="G1018" s="15"/>
      <c r="H1018" s="15"/>
      <c r="I1018" s="15"/>
      <c r="J1018" s="15"/>
      <c r="K1018" s="15"/>
      <c r="L1018" s="15"/>
    </row>
    <row r="1019" spans="1:12" ht="14.25" customHeight="1" x14ac:dyDescent="0.25">
      <c r="A1019" s="19"/>
      <c r="B1019" s="23"/>
      <c r="C1019" s="15"/>
      <c r="D1019" s="15"/>
      <c r="E1019" s="15"/>
      <c r="F1019" s="15"/>
      <c r="G1019" s="15"/>
      <c r="H1019" s="15"/>
      <c r="I1019" s="15"/>
      <c r="J1019" s="15"/>
      <c r="K1019" s="15"/>
      <c r="L1019" s="15"/>
    </row>
    <row r="1020" spans="1:12" ht="14.25" customHeight="1" x14ac:dyDescent="0.25">
      <c r="A1020" s="19"/>
      <c r="B1020" s="23"/>
      <c r="C1020" s="15"/>
      <c r="D1020" s="15"/>
      <c r="E1020" s="15"/>
      <c r="F1020" s="15"/>
      <c r="G1020" s="15"/>
      <c r="H1020" s="15"/>
      <c r="I1020" s="15"/>
      <c r="J1020" s="15"/>
      <c r="K1020" s="15"/>
      <c r="L1020" s="15"/>
    </row>
    <row r="1021" spans="1:12" ht="14.25" customHeight="1" x14ac:dyDescent="0.25">
      <c r="A1021" s="19"/>
      <c r="B1021" s="23"/>
      <c r="C1021" s="15"/>
      <c r="D1021" s="15"/>
      <c r="E1021" s="15"/>
      <c r="F1021" s="15"/>
      <c r="G1021" s="15"/>
      <c r="H1021" s="15"/>
      <c r="I1021" s="15"/>
      <c r="J1021" s="15"/>
      <c r="K1021" s="15"/>
      <c r="L1021" s="15"/>
    </row>
    <row r="1022" spans="1:12" ht="14.25" customHeight="1" x14ac:dyDescent="0.25">
      <c r="A1022" s="19"/>
      <c r="B1022" s="23"/>
      <c r="C1022" s="15"/>
      <c r="D1022" s="15"/>
      <c r="E1022" s="15"/>
      <c r="F1022" s="15"/>
      <c r="G1022" s="15"/>
      <c r="H1022" s="15"/>
      <c r="I1022" s="15"/>
      <c r="J1022" s="15"/>
      <c r="K1022" s="15"/>
      <c r="L1022" s="15"/>
    </row>
    <row r="1023" spans="1:12" ht="14.25" customHeight="1" x14ac:dyDescent="0.25">
      <c r="A1023" s="19"/>
      <c r="B1023" s="23"/>
      <c r="C1023" s="15"/>
      <c r="D1023" s="15"/>
      <c r="E1023" s="15"/>
      <c r="F1023" s="15"/>
      <c r="G1023" s="15"/>
      <c r="H1023" s="15"/>
      <c r="I1023" s="15"/>
      <c r="J1023" s="15"/>
      <c r="K1023" s="15"/>
      <c r="L1023" s="15"/>
    </row>
    <row r="1024" spans="1:12" ht="12.75" hidden="1" customHeight="1" x14ac:dyDescent="0.25">
      <c r="A1024" s="19"/>
      <c r="B1024" s="23"/>
    </row>
    <row r="1026" ht="12.75" customHeight="1" x14ac:dyDescent="0.25"/>
  </sheetData>
  <sheetProtection algorithmName="SHA-512" hashValue="UCZ7ei7oeMW0wTzu3gFXA3DMPlIrNyEnaM9zV7K8Vrgsm/QmKsI7mrbacFDa3exhzBGz5ycu1VUuk1eu7QSNgA==" saltValue="d7ywnpOOoWJAi58e/XHYUg==" spinCount="100000" sheet="1" objects="1" scenarios="1"/>
  <mergeCells count="2">
    <mergeCell ref="A1:B1"/>
    <mergeCell ref="E1:L2"/>
  </mergeCells>
  <conditionalFormatting sqref="E1 D2:D8 C1:C8 J5:L8 E4">
    <cfRule type="containsErrors" dxfId="8" priority="3" stopIfTrue="1">
      <formula>ISERROR(C1)</formula>
    </cfRule>
  </conditionalFormatting>
  <conditionalFormatting sqref="F6:I8 E5:E8">
    <cfRule type="containsErrors" dxfId="7" priority="1" stopIfTrue="1">
      <formula>ISERROR(E5)</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22"/>
  <sheetViews>
    <sheetView showZeros="0" zoomScaleNormal="100" workbookViewId="0">
      <pane ySplit="8" topLeftCell="A48" activePane="bottomLeft" state="frozen"/>
      <selection activeCell="H33" sqref="H33"/>
      <selection pane="bottomLeft" activeCell="E19" sqref="E19"/>
    </sheetView>
  </sheetViews>
  <sheetFormatPr defaultColWidth="0" defaultRowHeight="0" customHeight="1" zeroHeight="1" x14ac:dyDescent="0.25"/>
  <cols>
    <col min="1" max="1" width="11.453125" style="31" customWidth="1"/>
    <col min="2" max="2" width="13.81640625" style="14" bestFit="1" customWidth="1"/>
    <col min="3" max="3" width="24.7265625" style="62" customWidth="1"/>
    <col min="4" max="4" width="10.7265625" style="14" hidden="1" customWidth="1"/>
    <col min="5" max="5" width="10.7265625" style="14" customWidth="1"/>
    <col min="6" max="6" width="27.26953125" style="14" customWidth="1"/>
    <col min="7" max="13" width="10.81640625" style="14" customWidth="1"/>
    <col min="14" max="21" width="0" style="14" hidden="1" customWidth="1"/>
    <col min="22" max="16384" width="10.81640625" style="14" hidden="1"/>
  </cols>
  <sheetData>
    <row r="1" spans="1:13" ht="33.75" customHeight="1" x14ac:dyDescent="0.25">
      <c r="A1" s="84" t="s">
        <v>22</v>
      </c>
      <c r="B1" s="85"/>
      <c r="C1" s="85"/>
      <c r="D1" s="33"/>
      <c r="E1" s="34"/>
      <c r="G1" s="83" t="s">
        <v>26</v>
      </c>
      <c r="H1" s="83"/>
      <c r="I1" s="83"/>
      <c r="J1" s="83"/>
      <c r="K1" s="83"/>
      <c r="L1" s="83"/>
      <c r="M1" s="83"/>
    </row>
    <row r="2" spans="1:13" ht="13" x14ac:dyDescent="0.3">
      <c r="B2" s="35"/>
      <c r="C2" s="36"/>
      <c r="D2" s="5"/>
      <c r="E2" s="34"/>
      <c r="F2" s="18"/>
      <c r="G2" s="83"/>
      <c r="H2" s="83"/>
      <c r="I2" s="83"/>
      <c r="J2" s="83"/>
      <c r="K2" s="83"/>
      <c r="L2" s="83"/>
      <c r="M2" s="83"/>
    </row>
    <row r="3" spans="1:13" ht="12.75" customHeight="1" x14ac:dyDescent="0.25">
      <c r="A3" s="19" t="s">
        <v>21</v>
      </c>
      <c r="B3" s="37"/>
      <c r="C3" s="37"/>
      <c r="D3" s="38"/>
      <c r="E3" s="34"/>
      <c r="F3" s="18"/>
      <c r="G3" s="20"/>
      <c r="H3" s="20"/>
      <c r="I3" s="20"/>
      <c r="J3" s="20"/>
      <c r="K3" s="20"/>
      <c r="L3" s="20"/>
      <c r="M3" s="20"/>
    </row>
    <row r="4" spans="1:13" ht="13" x14ac:dyDescent="0.3">
      <c r="A4" s="37" t="s">
        <v>13</v>
      </c>
      <c r="B4" s="39"/>
      <c r="C4" s="39"/>
      <c r="D4" s="40"/>
      <c r="E4" s="34"/>
      <c r="F4" s="18"/>
      <c r="G4" s="5"/>
      <c r="H4" s="21"/>
      <c r="I4" s="21"/>
      <c r="J4" s="21"/>
      <c r="K4" s="21"/>
      <c r="L4" s="21"/>
      <c r="M4" s="21"/>
    </row>
    <row r="5" spans="1:13" ht="13" x14ac:dyDescent="0.3">
      <c r="A5" s="15"/>
      <c r="B5" s="17"/>
      <c r="C5" s="41"/>
      <c r="D5" s="42"/>
      <c r="E5" s="34"/>
      <c r="F5" s="18"/>
      <c r="G5" s="76"/>
      <c r="H5" s="21"/>
      <c r="I5" s="21"/>
      <c r="J5" s="21"/>
      <c r="K5" s="21"/>
      <c r="L5" s="18"/>
      <c r="M5" s="18"/>
    </row>
    <row r="6" spans="1:13" ht="12.75" customHeight="1" x14ac:dyDescent="0.25">
      <c r="A6" s="19"/>
      <c r="B6" s="43"/>
      <c r="C6" s="44"/>
      <c r="D6" s="45"/>
      <c r="E6" s="34"/>
      <c r="F6" s="18"/>
      <c r="G6" s="76"/>
      <c r="H6" s="18"/>
      <c r="I6" s="18"/>
      <c r="J6" s="18"/>
      <c r="K6" s="18"/>
      <c r="L6" s="18"/>
      <c r="M6" s="18"/>
    </row>
    <row r="7" spans="1:13" ht="12.75" customHeight="1" x14ac:dyDescent="0.3">
      <c r="A7" s="43"/>
      <c r="B7" s="43"/>
      <c r="C7" s="26" t="s">
        <v>15</v>
      </c>
      <c r="D7" s="46"/>
      <c r="E7" s="34"/>
      <c r="F7" s="18"/>
      <c r="G7" s="76"/>
      <c r="H7" s="18"/>
      <c r="I7" s="18"/>
      <c r="J7" s="18"/>
      <c r="K7" s="18"/>
      <c r="L7" s="18"/>
      <c r="M7" s="18"/>
    </row>
    <row r="8" spans="1:13" ht="13" x14ac:dyDescent="0.25">
      <c r="A8" s="47" t="s">
        <v>4</v>
      </c>
      <c r="B8" s="48" t="s">
        <v>11</v>
      </c>
      <c r="C8" s="49" t="s">
        <v>23</v>
      </c>
      <c r="D8" s="75" t="s">
        <v>16</v>
      </c>
      <c r="F8" s="18"/>
      <c r="G8" s="22"/>
      <c r="H8" s="18"/>
      <c r="I8" s="18"/>
      <c r="J8" s="18"/>
      <c r="K8" s="18"/>
      <c r="L8" s="18"/>
      <c r="M8" s="18"/>
    </row>
    <row r="9" spans="1:13" ht="12.5" x14ac:dyDescent="0.25">
      <c r="A9" s="50">
        <v>42736</v>
      </c>
      <c r="B9" s="3">
        <v>1E-3</v>
      </c>
      <c r="C9" s="4">
        <f>0.00001</f>
        <v>1.0000000000000001E-5</v>
      </c>
      <c r="D9" s="15"/>
      <c r="E9" s="15"/>
      <c r="F9" s="18"/>
      <c r="G9" s="22"/>
      <c r="H9" s="18"/>
      <c r="I9" s="18"/>
      <c r="J9" s="18"/>
      <c r="K9" s="18"/>
      <c r="L9" s="18"/>
      <c r="M9" s="18"/>
    </row>
    <row r="10" spans="1:13" ht="12.5" x14ac:dyDescent="0.25">
      <c r="A10" s="50">
        <v>42737</v>
      </c>
      <c r="B10" s="3">
        <v>1</v>
      </c>
      <c r="C10" s="4">
        <f>IF(D10=0,0.0000001,IF(D10="","",D10))</f>
        <v>9.9999999999999995E-8</v>
      </c>
      <c r="D10" s="74">
        <f>IF(Weekoverzicht!E10="","",(VLOOKUP(B10,Weekoverzicht!$C$8:$G$61,2)/(Dagoverzicht!$E$10)-1))</f>
        <v>0</v>
      </c>
      <c r="E10" s="52"/>
      <c r="F10" s="18"/>
      <c r="G10" s="18"/>
      <c r="H10" s="18"/>
      <c r="I10" s="18"/>
      <c r="J10" s="18"/>
      <c r="K10" s="18"/>
      <c r="L10" s="18"/>
      <c r="M10" s="18"/>
    </row>
    <row r="11" spans="1:13" ht="12.75" customHeight="1" x14ac:dyDescent="0.25">
      <c r="A11" s="50">
        <v>42744</v>
      </c>
      <c r="B11" s="51">
        <v>2</v>
      </c>
      <c r="C11" s="4">
        <f t="shared" ref="C11:C61" si="0">IF(D11=0,0.0000001,IF(D11="","",D11))</f>
        <v>9.9999999999999995E-8</v>
      </c>
      <c r="D11" s="74">
        <f>IF(Weekoverzicht!E11="","",(VLOOKUP(B11,Weekoverzicht!$C$8:$G$61,2)/(Dagoverzicht!$E$10)-1))</f>
        <v>0</v>
      </c>
      <c r="E11" s="52"/>
      <c r="F11" s="18"/>
      <c r="G11" s="18"/>
      <c r="H11" s="18"/>
      <c r="I11" s="18"/>
      <c r="J11" s="18"/>
      <c r="K11" s="18"/>
      <c r="L11" s="18"/>
      <c r="M11" s="18"/>
    </row>
    <row r="12" spans="1:13" ht="12.5" x14ac:dyDescent="0.25">
      <c r="A12" s="50">
        <v>42751</v>
      </c>
      <c r="B12" s="3">
        <v>3</v>
      </c>
      <c r="C12" s="4">
        <f t="shared" si="0"/>
        <v>-7.4193260033967867E-3</v>
      </c>
      <c r="D12" s="74">
        <f>IF(Weekoverzicht!E12="","",(VLOOKUP(B12,Weekoverzicht!$C$8:$G$61,2)/(Dagoverzicht!$E$10)-1))</f>
        <v>-7.4193260033967867E-3</v>
      </c>
      <c r="E12" s="15"/>
      <c r="F12" s="18"/>
      <c r="G12" s="18"/>
      <c r="H12" s="18"/>
      <c r="I12" s="18"/>
      <c r="J12" s="18"/>
      <c r="K12" s="18"/>
      <c r="L12" s="18"/>
      <c r="M12" s="18"/>
    </row>
    <row r="13" spans="1:13" ht="12.5" x14ac:dyDescent="0.25">
      <c r="A13" s="50">
        <v>42758</v>
      </c>
      <c r="B13" s="51">
        <v>4</v>
      </c>
      <c r="C13" s="4">
        <f t="shared" si="0"/>
        <v>-1.4749262536873253E-2</v>
      </c>
      <c r="D13" s="74">
        <f>IF(Weekoverzicht!E13="","",(VLOOKUP(B13,Weekoverzicht!$C$8:$G$61,2)/(Dagoverzicht!$E$10)-1))</f>
        <v>-1.4749262536873253E-2</v>
      </c>
      <c r="E13" s="15"/>
      <c r="F13" s="18"/>
      <c r="G13" s="18"/>
      <c r="H13" s="18"/>
      <c r="I13" s="18"/>
      <c r="J13" s="18"/>
      <c r="K13" s="18"/>
      <c r="L13" s="18"/>
      <c r="M13" s="18"/>
    </row>
    <row r="14" spans="1:13" ht="12.5" x14ac:dyDescent="0.25">
      <c r="A14" s="50">
        <v>42765</v>
      </c>
      <c r="B14" s="3">
        <v>5</v>
      </c>
      <c r="C14" s="4">
        <f t="shared" si="0"/>
        <v>-2.216858854027004E-2</v>
      </c>
      <c r="D14" s="74">
        <f>IF(Weekoverzicht!E14="","",(VLOOKUP(B14,Weekoverzicht!$C$8:$G$61,2)/(Dagoverzicht!$E$10)-1))</f>
        <v>-2.216858854027004E-2</v>
      </c>
      <c r="E14" s="15"/>
      <c r="F14" s="53"/>
      <c r="G14" s="18"/>
      <c r="H14" s="18"/>
      <c r="I14" s="18"/>
      <c r="J14" s="18"/>
      <c r="K14" s="18"/>
      <c r="L14" s="18"/>
      <c r="M14" s="18"/>
    </row>
    <row r="15" spans="1:13" ht="12.5" x14ac:dyDescent="0.25">
      <c r="A15" s="50">
        <v>42772</v>
      </c>
      <c r="B15" s="51">
        <v>6</v>
      </c>
      <c r="C15" s="4">
        <f t="shared" si="0"/>
        <v>-1.4749262536873253E-2</v>
      </c>
      <c r="D15" s="74">
        <f>IF(Weekoverzicht!E15="","",(VLOOKUP(B15,Weekoverzicht!$C$8:$G$61,2)/(Dagoverzicht!$E$10)-1))</f>
        <v>-1.4749262536873253E-2</v>
      </c>
      <c r="E15" s="54"/>
      <c r="F15" s="55"/>
      <c r="G15" s="15"/>
      <c r="H15" s="15"/>
      <c r="I15" s="15"/>
      <c r="J15" s="15"/>
      <c r="K15" s="15"/>
      <c r="L15" s="15"/>
      <c r="M15" s="15"/>
    </row>
    <row r="16" spans="1:13" ht="12.5" x14ac:dyDescent="0.25">
      <c r="A16" s="50">
        <v>42779</v>
      </c>
      <c r="B16" s="3">
        <v>7</v>
      </c>
      <c r="C16" s="4">
        <f t="shared" si="0"/>
        <v>-7.4193260033967867E-3</v>
      </c>
      <c r="D16" s="74">
        <f>IF(Weekoverzicht!E16="","",(VLOOKUP(B16,Weekoverzicht!$C$8:$G$61,2)/(Dagoverzicht!$E$10)-1))</f>
        <v>-7.4193260033967867E-3</v>
      </c>
      <c r="E16" s="15"/>
      <c r="F16" s="56"/>
      <c r="G16" s="15"/>
      <c r="H16" s="15"/>
      <c r="I16" s="15"/>
      <c r="J16" s="15"/>
      <c r="K16" s="15"/>
      <c r="L16" s="15"/>
      <c r="M16" s="15"/>
    </row>
    <row r="17" spans="1:13" ht="12.5" x14ac:dyDescent="0.25">
      <c r="A17" s="50">
        <v>42786</v>
      </c>
      <c r="B17" s="51">
        <v>8</v>
      </c>
      <c r="C17" s="4">
        <f t="shared" si="0"/>
        <v>-7.4193260033967867E-3</v>
      </c>
      <c r="D17" s="74">
        <f>IF(Weekoverzicht!E17="","",(VLOOKUP(B17,Weekoverzicht!$C$8:$G$61,2)/(Dagoverzicht!$E$10)-1))</f>
        <v>-7.4193260033967867E-3</v>
      </c>
      <c r="E17" s="15"/>
      <c r="F17" s="18"/>
      <c r="G17" s="15"/>
      <c r="H17" s="15"/>
      <c r="I17" s="15"/>
      <c r="J17" s="15"/>
      <c r="K17" s="15"/>
      <c r="L17" s="15"/>
      <c r="M17" s="15"/>
    </row>
    <row r="18" spans="1:13" ht="12.5" x14ac:dyDescent="0.25">
      <c r="A18" s="50">
        <v>42793</v>
      </c>
      <c r="B18" s="3">
        <v>9</v>
      </c>
      <c r="C18" s="4">
        <f t="shared" si="0"/>
        <v>-7.4193260033967867E-3</v>
      </c>
      <c r="D18" s="74">
        <f>IF(Weekoverzicht!E18="","",(VLOOKUP(B18,Weekoverzicht!$C$8:$G$61,2)/(Dagoverzicht!$E$10)-1))</f>
        <v>-7.4193260033967867E-3</v>
      </c>
      <c r="E18" s="15"/>
      <c r="F18" s="18"/>
      <c r="G18" s="18"/>
      <c r="H18" s="15"/>
      <c r="I18" s="15"/>
      <c r="J18" s="15"/>
      <c r="K18" s="15"/>
      <c r="L18" s="15"/>
      <c r="M18" s="15"/>
    </row>
    <row r="19" spans="1:13" ht="12.5" x14ac:dyDescent="0.25">
      <c r="A19" s="50">
        <v>42800</v>
      </c>
      <c r="B19" s="51">
        <v>10</v>
      </c>
      <c r="C19" s="4">
        <f t="shared" si="0"/>
        <v>-1.4749262536873253E-2</v>
      </c>
      <c r="D19" s="74">
        <f>IF(Weekoverzicht!E19="","",(VLOOKUP(B19,Weekoverzicht!$C$8:$G$61,2)/(Dagoverzicht!$E$10)-1))</f>
        <v>-1.4749262536873253E-2</v>
      </c>
      <c r="E19" s="15"/>
      <c r="F19" s="18"/>
      <c r="G19" s="18"/>
      <c r="H19" s="15"/>
      <c r="I19" s="15"/>
      <c r="J19" s="15"/>
      <c r="K19" s="15"/>
      <c r="L19" s="15"/>
      <c r="M19" s="15"/>
    </row>
    <row r="20" spans="1:13" ht="12.5" x14ac:dyDescent="0.25">
      <c r="A20" s="50">
        <v>42807</v>
      </c>
      <c r="B20" s="3">
        <v>11</v>
      </c>
      <c r="C20" s="4">
        <f t="shared" si="0"/>
        <v>-1.4749262536873253E-2</v>
      </c>
      <c r="D20" s="74">
        <f>IF(Weekoverzicht!E20="","",(VLOOKUP(B20,Weekoverzicht!$C$8:$G$61,2)/(Dagoverzicht!$E$10)-1))</f>
        <v>-1.4749262536873253E-2</v>
      </c>
      <c r="E20" s="15"/>
      <c r="F20" s="18"/>
      <c r="G20" s="18"/>
      <c r="H20" s="15"/>
      <c r="I20" s="15"/>
      <c r="J20" s="15"/>
      <c r="K20" s="15"/>
      <c r="L20" s="15"/>
      <c r="M20" s="15"/>
    </row>
    <row r="21" spans="1:13" ht="12.5" x14ac:dyDescent="0.25">
      <c r="A21" s="50">
        <v>42814</v>
      </c>
      <c r="B21" s="51">
        <v>12</v>
      </c>
      <c r="C21" s="4">
        <f t="shared" si="0"/>
        <v>-2.9587914543666827E-2</v>
      </c>
      <c r="D21" s="74">
        <f>IF(Weekoverzicht!E21="","",(VLOOKUP(B21,Weekoverzicht!$C$8:$G$61,2)/(Dagoverzicht!$E$10)-1))</f>
        <v>-2.9587914543666827E-2</v>
      </c>
      <c r="E21" s="15"/>
      <c r="F21" s="18"/>
      <c r="G21" s="18"/>
      <c r="H21" s="15"/>
      <c r="I21" s="15"/>
      <c r="J21" s="15"/>
      <c r="K21" s="15"/>
      <c r="L21" s="15"/>
      <c r="M21" s="15"/>
    </row>
    <row r="22" spans="1:13" ht="12.5" x14ac:dyDescent="0.25">
      <c r="A22" s="50">
        <v>42821</v>
      </c>
      <c r="B22" s="3">
        <v>13</v>
      </c>
      <c r="C22" s="4">
        <f t="shared" si="0"/>
        <v>-3.6917851077143182E-2</v>
      </c>
      <c r="D22" s="74">
        <f>IF(Weekoverzicht!E22="","",(VLOOKUP(B22,Weekoverzicht!$C$8:$G$61,2)/(Dagoverzicht!$E$10)-1))</f>
        <v>-3.6917851077143182E-2</v>
      </c>
      <c r="E22" s="15"/>
      <c r="F22" s="18"/>
      <c r="G22" s="15"/>
      <c r="H22" s="15"/>
      <c r="I22" s="15"/>
      <c r="J22" s="15"/>
      <c r="K22" s="15"/>
      <c r="L22" s="15"/>
      <c r="M22" s="15"/>
    </row>
    <row r="23" spans="1:13" ht="12.5" x14ac:dyDescent="0.25">
      <c r="A23" s="50">
        <v>42828</v>
      </c>
      <c r="B23" s="51">
        <v>14</v>
      </c>
      <c r="C23" s="4">
        <f t="shared" si="0"/>
        <v>-3.6917851077143182E-2</v>
      </c>
      <c r="D23" s="74">
        <f>IF(Weekoverzicht!E23="","",(VLOOKUP(B23,Weekoverzicht!$C$8:$G$61,2)/(Dagoverzicht!$E$10)-1))</f>
        <v>-3.6917851077143182E-2</v>
      </c>
      <c r="E23" s="15"/>
      <c r="F23" s="15"/>
      <c r="G23" s="15"/>
      <c r="H23" s="15"/>
      <c r="I23" s="15"/>
      <c r="J23" s="15"/>
      <c r="K23" s="15"/>
      <c r="L23" s="15"/>
      <c r="M23" s="15"/>
    </row>
    <row r="24" spans="1:13" ht="12.5" x14ac:dyDescent="0.25">
      <c r="A24" s="50">
        <v>42835</v>
      </c>
      <c r="B24" s="3">
        <v>15</v>
      </c>
      <c r="C24" s="4">
        <f t="shared" si="0"/>
        <v>-2.216858854027004E-2</v>
      </c>
      <c r="D24" s="74">
        <f>IF(Weekoverzicht!E24="","",(VLOOKUP(B24,Weekoverzicht!$C$8:$G$61,2)/(Dagoverzicht!$E$10)-1))</f>
        <v>-2.216858854027004E-2</v>
      </c>
      <c r="E24" s="15"/>
      <c r="F24" s="15"/>
      <c r="G24" s="15"/>
      <c r="H24" s="15"/>
      <c r="I24" s="15"/>
      <c r="J24" s="15"/>
      <c r="K24" s="15"/>
      <c r="L24" s="15"/>
      <c r="M24" s="15"/>
    </row>
    <row r="25" spans="1:13" ht="12.5" x14ac:dyDescent="0.25">
      <c r="A25" s="50">
        <v>42842</v>
      </c>
      <c r="B25" s="51">
        <v>16</v>
      </c>
      <c r="C25" s="4">
        <f t="shared" si="0"/>
        <v>-7.4193260033967867E-3</v>
      </c>
      <c r="D25" s="74">
        <f>IF(Weekoverzicht!E25="","",(VLOOKUP(B25,Weekoverzicht!$C$8:$G$61,2)/(Dagoverzicht!$E$10)-1))</f>
        <v>-7.4193260033967867E-3</v>
      </c>
      <c r="E25" s="15"/>
      <c r="F25" s="15"/>
      <c r="G25" s="15"/>
      <c r="H25" s="15"/>
      <c r="I25" s="15"/>
      <c r="J25" s="15"/>
      <c r="K25" s="15"/>
      <c r="L25" s="15"/>
      <c r="M25" s="15"/>
    </row>
    <row r="26" spans="1:13" ht="12.5" x14ac:dyDescent="0.25">
      <c r="A26" s="50">
        <v>42849</v>
      </c>
      <c r="B26" s="3">
        <v>17</v>
      </c>
      <c r="C26" s="4">
        <f t="shared" si="0"/>
        <v>-7.4193260033967867E-3</v>
      </c>
      <c r="D26" s="74">
        <f>IF(Weekoverzicht!E26="","",(VLOOKUP(B26,Weekoverzicht!$C$8:$G$61,2)/(Dagoverzicht!$E$10)-1))</f>
        <v>-7.4193260033967867E-3</v>
      </c>
      <c r="E26" s="15"/>
      <c r="F26" s="15"/>
      <c r="G26" s="15"/>
      <c r="H26" s="15"/>
      <c r="I26" s="15"/>
      <c r="J26" s="15"/>
      <c r="K26" s="15"/>
      <c r="L26" s="15"/>
      <c r="M26" s="15"/>
    </row>
    <row r="27" spans="1:13" ht="12.5" x14ac:dyDescent="0.25">
      <c r="A27" s="50">
        <v>42856</v>
      </c>
      <c r="B27" s="51">
        <v>18</v>
      </c>
      <c r="C27" s="4">
        <f t="shared" si="0"/>
        <v>-2.9587914543666827E-2</v>
      </c>
      <c r="D27" s="74">
        <f>IF(Weekoverzicht!E27="","",(VLOOKUP(B27,Weekoverzicht!$C$8:$G$61,2)/(Dagoverzicht!$E$10)-1))</f>
        <v>-2.9587914543666827E-2</v>
      </c>
      <c r="E27" s="15"/>
      <c r="F27" s="15"/>
      <c r="G27" s="15"/>
      <c r="H27" s="15"/>
      <c r="I27" s="15"/>
      <c r="J27" s="15"/>
      <c r="K27" s="15"/>
      <c r="L27" s="15"/>
      <c r="M27" s="15"/>
    </row>
    <row r="28" spans="1:13" ht="12.5" x14ac:dyDescent="0.25">
      <c r="A28" s="50">
        <v>42863</v>
      </c>
      <c r="B28" s="3">
        <v>19</v>
      </c>
      <c r="C28" s="4">
        <f t="shared" si="0"/>
        <v>-5.9086439617413111E-2</v>
      </c>
      <c r="D28" s="74">
        <f>IF(Weekoverzicht!E28="","",(VLOOKUP(B28,Weekoverzicht!$C$8:$G$61,2)/(Dagoverzicht!$E$10)-1))</f>
        <v>-5.9086439617413111E-2</v>
      </c>
      <c r="E28" s="15"/>
      <c r="F28" s="15"/>
      <c r="G28" s="15"/>
      <c r="H28" s="15"/>
      <c r="I28" s="15"/>
      <c r="J28" s="15"/>
      <c r="K28" s="15"/>
      <c r="L28" s="15"/>
      <c r="M28" s="15"/>
    </row>
    <row r="29" spans="1:13" ht="12.5" x14ac:dyDescent="0.25">
      <c r="A29" s="50">
        <v>42870</v>
      </c>
      <c r="B29" s="51">
        <v>20</v>
      </c>
      <c r="C29" s="4">
        <f t="shared" si="0"/>
        <v>-5.1756503083936756E-2</v>
      </c>
      <c r="D29" s="74">
        <f>IF(Weekoverzicht!E29="","",(VLOOKUP(B29,Weekoverzicht!$C$8:$G$61,2)/(Dagoverzicht!$E$10)-1))</f>
        <v>-5.1756503083936756E-2</v>
      </c>
      <c r="E29" s="15"/>
      <c r="F29" s="15"/>
      <c r="G29" s="15"/>
      <c r="H29" s="15"/>
      <c r="I29" s="15"/>
      <c r="J29" s="15"/>
      <c r="K29" s="15"/>
      <c r="L29" s="15"/>
      <c r="M29" s="15"/>
    </row>
    <row r="30" spans="1:13" ht="12.5" x14ac:dyDescent="0.25">
      <c r="A30" s="50">
        <v>42877</v>
      </c>
      <c r="B30" s="3">
        <v>21</v>
      </c>
      <c r="C30" s="4">
        <f t="shared" si="0"/>
        <v>-5.1756503083936756E-2</v>
      </c>
      <c r="D30" s="74">
        <f>IF(Weekoverzicht!E30="","",(VLOOKUP(B30,Weekoverzicht!$C$8:$G$61,2)/(Dagoverzicht!$E$10)-1))</f>
        <v>-5.1756503083936756E-2</v>
      </c>
      <c r="E30" s="15"/>
      <c r="F30" s="15"/>
      <c r="G30" s="15"/>
      <c r="H30" s="15"/>
      <c r="I30" s="15"/>
      <c r="J30" s="15"/>
      <c r="K30" s="15"/>
      <c r="L30" s="15"/>
      <c r="M30" s="15"/>
    </row>
    <row r="31" spans="1:13" ht="12.5" x14ac:dyDescent="0.25">
      <c r="A31" s="50">
        <v>42884</v>
      </c>
      <c r="B31" s="51">
        <v>22</v>
      </c>
      <c r="C31" s="4">
        <f t="shared" si="0"/>
        <v>-4.4337177080539969E-2</v>
      </c>
      <c r="D31" s="74">
        <f>IF(Weekoverzicht!E31="","",(VLOOKUP(B31,Weekoverzicht!$C$8:$G$61,2)/(Dagoverzicht!$E$10)-1))</f>
        <v>-4.4337177080539969E-2</v>
      </c>
      <c r="E31" s="15"/>
      <c r="F31" s="15"/>
      <c r="G31" s="15"/>
      <c r="H31" s="15"/>
      <c r="I31" s="15"/>
      <c r="J31" s="15"/>
      <c r="K31" s="15"/>
      <c r="L31" s="15"/>
      <c r="M31" s="15"/>
    </row>
    <row r="32" spans="1:13" ht="12.5" x14ac:dyDescent="0.25">
      <c r="A32" s="50">
        <v>42891</v>
      </c>
      <c r="B32" s="3">
        <v>23</v>
      </c>
      <c r="C32" s="4">
        <f t="shared" si="0"/>
        <v>-5.9086439617413111E-2</v>
      </c>
      <c r="D32" s="74">
        <f>IF(Weekoverzicht!E32="","",(VLOOKUP(B32,Weekoverzicht!$C$8:$G$61,2)/(Dagoverzicht!$E$10)-1))</f>
        <v>-5.9086439617413111E-2</v>
      </c>
      <c r="E32" s="15"/>
      <c r="F32" s="15"/>
      <c r="G32" s="15"/>
      <c r="H32" s="15"/>
      <c r="I32" s="15"/>
      <c r="J32" s="15"/>
      <c r="K32" s="15"/>
      <c r="L32" s="15"/>
      <c r="M32" s="15"/>
    </row>
    <row r="33" spans="1:13" ht="12.5" x14ac:dyDescent="0.25">
      <c r="A33" s="50">
        <v>42898</v>
      </c>
      <c r="B33" s="51">
        <v>24</v>
      </c>
      <c r="C33" s="4">
        <f t="shared" si="0"/>
        <v>-6.6505765620809898E-2</v>
      </c>
      <c r="D33" s="74">
        <f>IF(Weekoverzicht!E33="","",(VLOOKUP(B33,Weekoverzicht!$C$8:$G$61,2)/(Dagoverzicht!$E$10)-1))</f>
        <v>-6.6505765620809898E-2</v>
      </c>
      <c r="E33" s="15"/>
      <c r="F33" s="15"/>
      <c r="G33" s="15"/>
      <c r="H33" s="15"/>
      <c r="I33" s="15"/>
      <c r="J33" s="15"/>
      <c r="K33" s="15"/>
      <c r="L33" s="15"/>
      <c r="M33" s="15"/>
    </row>
    <row r="34" spans="1:13" ht="12.5" x14ac:dyDescent="0.25">
      <c r="A34" s="50">
        <v>42905</v>
      </c>
      <c r="B34" s="3">
        <v>25</v>
      </c>
      <c r="C34" s="4">
        <f t="shared" si="0"/>
        <v>-7.3925091624206796E-2</v>
      </c>
      <c r="D34" s="74">
        <f>IF(Weekoverzicht!E34="","",(VLOOKUP(B34,Weekoverzicht!$C$8:$G$61,2)/(Dagoverzicht!$E$10)-1))</f>
        <v>-7.3925091624206796E-2</v>
      </c>
      <c r="E34" s="15"/>
      <c r="F34" s="15"/>
      <c r="G34" s="15"/>
      <c r="H34" s="15"/>
      <c r="I34" s="15"/>
      <c r="J34" s="15"/>
      <c r="K34" s="15"/>
      <c r="L34" s="15"/>
      <c r="M34" s="15"/>
    </row>
    <row r="35" spans="1:13" ht="12.5" x14ac:dyDescent="0.25">
      <c r="A35" s="50">
        <v>42912</v>
      </c>
      <c r="B35" s="51">
        <v>26</v>
      </c>
      <c r="C35" s="4">
        <f t="shared" si="0"/>
        <v>-8.125502815768304E-2</v>
      </c>
      <c r="D35" s="74">
        <f>IF(Weekoverzicht!E35="","",(VLOOKUP(B35,Weekoverzicht!$C$8:$G$61,2)/(Dagoverzicht!$E$10)-1))</f>
        <v>-8.125502815768304E-2</v>
      </c>
      <c r="E35" s="15"/>
      <c r="F35" s="15"/>
      <c r="G35" s="15"/>
      <c r="H35" s="15"/>
      <c r="I35" s="15"/>
      <c r="J35" s="15"/>
      <c r="K35" s="15"/>
      <c r="L35" s="15"/>
      <c r="M35" s="15"/>
    </row>
    <row r="36" spans="1:13" ht="12.5" x14ac:dyDescent="0.25">
      <c r="A36" s="50">
        <v>42919</v>
      </c>
      <c r="B36" s="3">
        <v>27</v>
      </c>
      <c r="C36" s="4">
        <f t="shared" si="0"/>
        <v>-7.3925091624206796E-2</v>
      </c>
      <c r="D36" s="74">
        <f>IF(Weekoverzicht!E36="","",(VLOOKUP(B36,Weekoverzicht!$C$8:$G$61,2)/(Dagoverzicht!$E$10)-1))</f>
        <v>-7.3925091624206796E-2</v>
      </c>
      <c r="E36" s="15"/>
      <c r="F36" s="15"/>
      <c r="G36" s="15"/>
      <c r="H36" s="15"/>
      <c r="I36" s="15"/>
      <c r="J36" s="15"/>
      <c r="K36" s="15"/>
      <c r="L36" s="15"/>
      <c r="M36" s="15"/>
    </row>
    <row r="37" spans="1:13" ht="12.5" x14ac:dyDescent="0.25">
      <c r="A37" s="50">
        <v>42926</v>
      </c>
      <c r="B37" s="51">
        <v>28</v>
      </c>
      <c r="C37" s="4">
        <f t="shared" si="0"/>
        <v>-7.3925091624206796E-2</v>
      </c>
      <c r="D37" s="74">
        <f>IF(Weekoverzicht!E37="","",(VLOOKUP(B37,Weekoverzicht!$C$8:$G$61,2)/(Dagoverzicht!$E$10)-1))</f>
        <v>-7.3925091624206796E-2</v>
      </c>
      <c r="E37" s="15"/>
      <c r="F37" s="15"/>
      <c r="G37" s="15"/>
      <c r="H37" s="15"/>
      <c r="I37" s="15"/>
      <c r="J37" s="15"/>
      <c r="K37" s="15"/>
      <c r="L37" s="15"/>
      <c r="M37" s="15"/>
    </row>
    <row r="38" spans="1:13" ht="12.5" x14ac:dyDescent="0.25">
      <c r="A38" s="50">
        <v>42933</v>
      </c>
      <c r="B38" s="3">
        <v>29</v>
      </c>
      <c r="C38" s="4">
        <f t="shared" si="0"/>
        <v>-7.3925091624206796E-2</v>
      </c>
      <c r="D38" s="74">
        <f>IF(Weekoverzicht!E38="","",(VLOOKUP(B38,Weekoverzicht!$C$8:$G$61,2)/(Dagoverzicht!$E$10)-1))</f>
        <v>-7.3925091624206796E-2</v>
      </c>
      <c r="E38" s="15"/>
      <c r="F38" s="15"/>
      <c r="G38" s="15"/>
      <c r="H38" s="15"/>
      <c r="I38" s="15"/>
      <c r="J38" s="15"/>
      <c r="K38" s="15"/>
      <c r="L38" s="15"/>
      <c r="M38" s="15"/>
    </row>
    <row r="39" spans="1:13" ht="12.5" x14ac:dyDescent="0.25">
      <c r="A39" s="50">
        <v>42940</v>
      </c>
      <c r="B39" s="51">
        <v>30</v>
      </c>
      <c r="C39" s="4">
        <f t="shared" si="0"/>
        <v>-5.9086439617413111E-2</v>
      </c>
      <c r="D39" s="74">
        <f>IF(Weekoverzicht!E39="","",(VLOOKUP(B39,Weekoverzicht!$C$8:$G$61,2)/(Dagoverzicht!$E$10)-1))</f>
        <v>-5.9086439617413111E-2</v>
      </c>
      <c r="E39" s="15"/>
      <c r="F39" s="15"/>
      <c r="G39" s="15"/>
      <c r="H39" s="15"/>
      <c r="I39" s="15"/>
      <c r="J39" s="15"/>
      <c r="K39" s="15"/>
      <c r="L39" s="15"/>
      <c r="M39" s="15"/>
    </row>
    <row r="40" spans="1:13" ht="13.5" customHeight="1" x14ac:dyDescent="0.25">
      <c r="A40" s="50">
        <v>42947</v>
      </c>
      <c r="B40" s="3">
        <v>31</v>
      </c>
      <c r="C40" s="4">
        <f t="shared" si="0"/>
        <v>-5.1756503083936756E-2</v>
      </c>
      <c r="D40" s="74">
        <f>IF(Weekoverzicht!E40="","",(VLOOKUP(B40,Weekoverzicht!$C$8:$G$61,2)/(Dagoverzicht!$E$10)-1))</f>
        <v>-5.1756503083936756E-2</v>
      </c>
      <c r="E40" s="15"/>
      <c r="F40" s="15"/>
      <c r="G40" s="15"/>
      <c r="H40" s="15"/>
      <c r="I40" s="15"/>
      <c r="J40" s="15"/>
      <c r="K40" s="15"/>
      <c r="L40" s="15"/>
      <c r="M40" s="15"/>
    </row>
    <row r="41" spans="1:13" ht="12.5" x14ac:dyDescent="0.25">
      <c r="A41" s="50">
        <v>42954</v>
      </c>
      <c r="B41" s="51">
        <v>32</v>
      </c>
      <c r="C41" s="4">
        <f t="shared" si="0"/>
        <v>-5.1756503083936756E-2</v>
      </c>
      <c r="D41" s="74">
        <f>IF(Weekoverzicht!E41="","",(VLOOKUP(B41,Weekoverzicht!$C$8:$G$61,2)/(Dagoverzicht!$E$10)-1))</f>
        <v>-5.1756503083936756E-2</v>
      </c>
      <c r="E41" s="15"/>
      <c r="F41" s="15"/>
      <c r="G41" s="15"/>
      <c r="H41" s="15"/>
      <c r="I41" s="15"/>
      <c r="J41" s="15"/>
      <c r="K41" s="15"/>
      <c r="L41" s="15"/>
      <c r="M41" s="15"/>
    </row>
    <row r="42" spans="1:13" ht="12.5" x14ac:dyDescent="0.25">
      <c r="A42" s="50">
        <v>42961</v>
      </c>
      <c r="B42" s="3">
        <v>33</v>
      </c>
      <c r="C42" s="4">
        <f t="shared" si="0"/>
        <v>-5.1756503083936756E-2</v>
      </c>
      <c r="D42" s="74">
        <f>IF(Weekoverzicht!E42="","",(VLOOKUP(B42,Weekoverzicht!$C$8:$G$61,2)/(Dagoverzicht!$E$10)-1))</f>
        <v>-5.1756503083936756E-2</v>
      </c>
      <c r="E42" s="15"/>
      <c r="F42" s="15"/>
      <c r="G42" s="15"/>
      <c r="H42" s="15"/>
      <c r="I42" s="15"/>
      <c r="J42" s="15"/>
      <c r="K42" s="15"/>
      <c r="L42" s="15"/>
      <c r="M42" s="15"/>
    </row>
    <row r="43" spans="1:13" ht="12.5" x14ac:dyDescent="0.25">
      <c r="A43" s="50">
        <v>42968</v>
      </c>
      <c r="B43" s="51">
        <v>34</v>
      </c>
      <c r="C43" s="4">
        <f t="shared" si="0"/>
        <v>-5.9086439617413111E-2</v>
      </c>
      <c r="D43" s="74">
        <f>IF(Weekoverzicht!E43="","",(VLOOKUP(B43,Weekoverzicht!$C$8:$G$61,2)/(Dagoverzicht!$E$10)-1))</f>
        <v>-5.9086439617413111E-2</v>
      </c>
      <c r="E43" s="15"/>
      <c r="F43" s="15"/>
      <c r="G43" s="15"/>
      <c r="H43" s="15"/>
      <c r="I43" s="15"/>
      <c r="J43" s="15"/>
      <c r="K43" s="15"/>
      <c r="L43" s="15"/>
      <c r="M43" s="15"/>
    </row>
    <row r="44" spans="1:13" ht="12.5" x14ac:dyDescent="0.25">
      <c r="A44" s="50">
        <v>42975</v>
      </c>
      <c r="B44" s="3">
        <v>35</v>
      </c>
      <c r="C44" s="4">
        <f t="shared" si="0"/>
        <v>-4.4337177080539969E-2</v>
      </c>
      <c r="D44" s="74">
        <f>IF(Weekoverzicht!E44="","",(VLOOKUP(B44,Weekoverzicht!$C$8:$G$61,2)/(Dagoverzicht!$E$10)-1))</f>
        <v>-4.4337177080539969E-2</v>
      </c>
      <c r="E44" s="15"/>
      <c r="F44" s="15"/>
      <c r="G44" s="15"/>
      <c r="H44" s="15"/>
      <c r="I44" s="15"/>
      <c r="J44" s="15"/>
      <c r="K44" s="15"/>
      <c r="L44" s="15"/>
      <c r="M44" s="15"/>
    </row>
    <row r="45" spans="1:13" ht="12.5" x14ac:dyDescent="0.25">
      <c r="A45" s="50">
        <v>42982</v>
      </c>
      <c r="B45" s="51">
        <v>36</v>
      </c>
      <c r="C45" s="4">
        <f t="shared" si="0"/>
        <v>-4.4337177080539969E-2</v>
      </c>
      <c r="D45" s="74">
        <f>IF(Weekoverzicht!E45="","",(VLOOKUP(B45,Weekoverzicht!$C$8:$G$61,2)/(Dagoverzicht!$E$10)-1))</f>
        <v>-4.4337177080539969E-2</v>
      </c>
      <c r="E45" s="15"/>
      <c r="F45" s="15"/>
      <c r="G45" s="15"/>
      <c r="H45" s="15"/>
      <c r="I45" s="15"/>
      <c r="J45" s="15"/>
      <c r="K45" s="15"/>
      <c r="L45" s="15"/>
      <c r="M45" s="15"/>
    </row>
    <row r="46" spans="1:13" ht="12.5" x14ac:dyDescent="0.25">
      <c r="A46" s="50">
        <v>42989</v>
      </c>
      <c r="B46" s="3">
        <v>37</v>
      </c>
      <c r="C46" s="4" t="str">
        <f t="shared" si="0"/>
        <v/>
      </c>
      <c r="D46" s="74" t="str">
        <f>IF(Weekoverzicht!E46="","",(VLOOKUP(B46,Weekoverzicht!$C$8:$G$61,2)/(Dagoverzicht!$E$10)-1))</f>
        <v/>
      </c>
      <c r="E46" s="15"/>
      <c r="F46" s="15"/>
      <c r="G46" s="15"/>
      <c r="H46" s="15"/>
      <c r="I46" s="15"/>
      <c r="J46" s="15"/>
      <c r="K46" s="15"/>
      <c r="L46" s="15"/>
      <c r="M46" s="15"/>
    </row>
    <row r="47" spans="1:13" ht="12.5" x14ac:dyDescent="0.25">
      <c r="A47" s="50">
        <v>42996</v>
      </c>
      <c r="B47" s="51">
        <v>38</v>
      </c>
      <c r="C47" s="4">
        <f t="shared" si="0"/>
        <v>-2.9587914543666827E-2</v>
      </c>
      <c r="D47" s="74">
        <f>IF(Weekoverzicht!E47="","",(VLOOKUP(B47,Weekoverzicht!$C$8:$G$61,2)/(Dagoverzicht!$E$10)-1))</f>
        <v>-2.9587914543666827E-2</v>
      </c>
      <c r="E47" s="15"/>
      <c r="F47" s="15"/>
      <c r="G47" s="15"/>
      <c r="H47" s="15"/>
      <c r="I47" s="15"/>
      <c r="J47" s="15"/>
      <c r="K47" s="15"/>
      <c r="L47" s="15"/>
      <c r="M47" s="15"/>
    </row>
    <row r="48" spans="1:13" ht="12.5" x14ac:dyDescent="0.25">
      <c r="A48" s="50">
        <v>43003</v>
      </c>
      <c r="B48" s="3">
        <v>39</v>
      </c>
      <c r="C48" s="4">
        <f t="shared" si="0"/>
        <v>-1.4749262536873253E-2</v>
      </c>
      <c r="D48" s="74">
        <f>IF(Weekoverzicht!E48="","",(VLOOKUP(B48,Weekoverzicht!$C$8:$G$61,2)/(Dagoverzicht!$E$10)-1))</f>
        <v>-1.4749262536873253E-2</v>
      </c>
      <c r="E48" s="15"/>
      <c r="F48" s="15"/>
      <c r="G48" s="15"/>
      <c r="H48" s="15"/>
      <c r="I48" s="15"/>
      <c r="J48" s="15"/>
      <c r="K48" s="15"/>
      <c r="L48" s="15"/>
      <c r="M48" s="15"/>
    </row>
    <row r="49" spans="1:13" ht="12.5" x14ac:dyDescent="0.25">
      <c r="A49" s="50">
        <v>43010</v>
      </c>
      <c r="B49" s="51">
        <v>40</v>
      </c>
      <c r="C49" s="4">
        <f t="shared" si="0"/>
        <v>-7.4193260033967867E-3</v>
      </c>
      <c r="D49" s="74">
        <f>IF(Weekoverzicht!E49="","",(VLOOKUP(B49,Weekoverzicht!$C$8:$G$61,2)/(Dagoverzicht!$E$10)-1))</f>
        <v>-7.4193260033967867E-3</v>
      </c>
      <c r="E49" s="15"/>
      <c r="F49" s="15"/>
      <c r="G49" s="15"/>
      <c r="H49" s="15"/>
      <c r="I49" s="15"/>
      <c r="J49" s="15"/>
      <c r="K49" s="15"/>
      <c r="L49" s="15"/>
      <c r="M49" s="15"/>
    </row>
    <row r="50" spans="1:13" ht="12.5" x14ac:dyDescent="0.25">
      <c r="A50" s="50">
        <v>43017</v>
      </c>
      <c r="B50" s="3">
        <v>41</v>
      </c>
      <c r="C50" s="4">
        <f t="shared" si="0"/>
        <v>-2.216858854027004E-2</v>
      </c>
      <c r="D50" s="74">
        <f>IF(Weekoverzicht!E50="","",(VLOOKUP(B50,Weekoverzicht!$C$8:$G$61,2)/(Dagoverzicht!$E$10)-1))</f>
        <v>-2.216858854027004E-2</v>
      </c>
      <c r="E50" s="15"/>
      <c r="F50" s="15"/>
      <c r="G50" s="15"/>
      <c r="H50" s="15"/>
      <c r="I50" s="15"/>
      <c r="J50" s="15"/>
      <c r="K50" s="15"/>
      <c r="L50" s="15"/>
      <c r="M50" s="15"/>
    </row>
    <row r="51" spans="1:13" ht="12.5" x14ac:dyDescent="0.25">
      <c r="A51" s="50">
        <v>43024</v>
      </c>
      <c r="B51" s="51">
        <v>42</v>
      </c>
      <c r="C51" s="4">
        <f t="shared" si="0"/>
        <v>-2.216858854027004E-2</v>
      </c>
      <c r="D51" s="74">
        <f>IF(Weekoverzicht!E51="","",(VLOOKUP(B51,Weekoverzicht!$C$8:$G$61,2)/(Dagoverzicht!$E$10)-1))</f>
        <v>-2.216858854027004E-2</v>
      </c>
      <c r="E51" s="15"/>
      <c r="F51" s="15"/>
      <c r="G51" s="15"/>
      <c r="H51" s="15"/>
      <c r="I51" s="15"/>
      <c r="J51" s="15"/>
      <c r="K51" s="15"/>
      <c r="L51" s="15"/>
      <c r="M51" s="15"/>
    </row>
    <row r="52" spans="1:13" ht="12.5" x14ac:dyDescent="0.25">
      <c r="A52" s="50">
        <v>43031</v>
      </c>
      <c r="B52" s="3">
        <v>43</v>
      </c>
      <c r="C52" s="4">
        <f t="shared" si="0"/>
        <v>-1.4749262536873253E-2</v>
      </c>
      <c r="D52" s="74">
        <f>IF(Weekoverzicht!E52="","",(VLOOKUP(B52,Weekoverzicht!$C$8:$G$61,2)/(Dagoverzicht!$E$10)-1))</f>
        <v>-1.4749262536873253E-2</v>
      </c>
      <c r="E52" s="15"/>
      <c r="F52" s="15"/>
      <c r="G52" s="15"/>
      <c r="H52" s="15"/>
      <c r="I52" s="15"/>
      <c r="J52" s="15"/>
      <c r="K52" s="15"/>
      <c r="L52" s="15"/>
      <c r="M52" s="15"/>
    </row>
    <row r="53" spans="1:13" ht="12.5" x14ac:dyDescent="0.25">
      <c r="A53" s="50">
        <v>43038</v>
      </c>
      <c r="B53" s="51">
        <v>44</v>
      </c>
      <c r="C53" s="4">
        <f t="shared" si="0"/>
        <v>-7.4193260033967867E-3</v>
      </c>
      <c r="D53" s="74">
        <f>IF(Weekoverzicht!E53="","",(VLOOKUP(B53,Weekoverzicht!$C$8:$G$61,2)/(Dagoverzicht!$E$10)-1))</f>
        <v>-7.4193260033967867E-3</v>
      </c>
      <c r="E53" s="15"/>
      <c r="F53" s="15"/>
      <c r="G53" s="15"/>
      <c r="H53" s="15"/>
      <c r="I53" s="15"/>
      <c r="J53" s="15"/>
      <c r="K53" s="15"/>
      <c r="L53" s="15"/>
      <c r="M53" s="15"/>
    </row>
    <row r="54" spans="1:13" ht="12.5" x14ac:dyDescent="0.25">
      <c r="A54" s="50">
        <v>43045</v>
      </c>
      <c r="B54" s="3">
        <v>45</v>
      </c>
      <c r="C54" s="4">
        <f t="shared" si="0"/>
        <v>7.3299365334762445E-3</v>
      </c>
      <c r="D54" s="74">
        <f>IF(Weekoverzicht!E54="","",(VLOOKUP(B54,Weekoverzicht!$C$8:$G$61,2)/(Dagoverzicht!$E$10)-1))</f>
        <v>7.3299365334762445E-3</v>
      </c>
      <c r="E54" s="15"/>
      <c r="F54" s="15"/>
      <c r="G54" s="15"/>
      <c r="H54" s="15"/>
      <c r="I54" s="15"/>
      <c r="J54" s="15"/>
      <c r="K54" s="15"/>
      <c r="L54" s="15"/>
      <c r="M54" s="15"/>
    </row>
    <row r="55" spans="1:13" ht="12.5" x14ac:dyDescent="0.25">
      <c r="A55" s="50">
        <v>43052</v>
      </c>
      <c r="B55" s="51">
        <v>46</v>
      </c>
      <c r="C55" s="4">
        <f t="shared" si="0"/>
        <v>1.4749262536873031E-2</v>
      </c>
      <c r="D55" s="74">
        <f>IF(Weekoverzicht!E55="","",(VLOOKUP(B55,Weekoverzicht!$C$8:$G$61,2)/(Dagoverzicht!$E$10)-1))</f>
        <v>1.4749262536873031E-2</v>
      </c>
      <c r="E55" s="15"/>
      <c r="F55" s="15"/>
      <c r="G55" s="15"/>
      <c r="H55" s="15"/>
      <c r="I55" s="15"/>
      <c r="J55" s="15"/>
      <c r="K55" s="15"/>
      <c r="L55" s="15"/>
      <c r="M55" s="15"/>
    </row>
    <row r="56" spans="1:13" ht="12.5" x14ac:dyDescent="0.25">
      <c r="A56" s="50">
        <v>43059</v>
      </c>
      <c r="B56" s="3">
        <v>47</v>
      </c>
      <c r="C56" s="4">
        <f t="shared" si="0"/>
        <v>7.3299365334762445E-3</v>
      </c>
      <c r="D56" s="74">
        <f>IF(Weekoverzicht!E56="","",(VLOOKUP(B56,Weekoverzicht!$C$8:$G$61,2)/(Dagoverzicht!$E$10)-1))</f>
        <v>7.3299365334762445E-3</v>
      </c>
      <c r="E56" s="15"/>
      <c r="F56" s="15"/>
      <c r="G56" s="15"/>
      <c r="H56" s="15"/>
      <c r="I56" s="15"/>
      <c r="J56" s="15"/>
      <c r="K56" s="15"/>
      <c r="L56" s="15"/>
      <c r="M56" s="15"/>
    </row>
    <row r="57" spans="1:13" ht="12.5" x14ac:dyDescent="0.25">
      <c r="A57" s="50">
        <v>43066</v>
      </c>
      <c r="B57" s="51">
        <v>48</v>
      </c>
      <c r="C57" s="4">
        <f t="shared" si="0"/>
        <v>9.9999999999999995E-8</v>
      </c>
      <c r="D57" s="74">
        <f>IF(Weekoverzicht!E57="","",(VLOOKUP(B57,Weekoverzicht!$C$8:$G$61,2)/(Dagoverzicht!$E$10)-1))</f>
        <v>0</v>
      </c>
      <c r="E57" s="15"/>
      <c r="F57" s="15"/>
      <c r="G57" s="15"/>
      <c r="H57" s="15"/>
      <c r="I57" s="15"/>
      <c r="J57" s="15"/>
      <c r="K57" s="15"/>
      <c r="L57" s="15"/>
      <c r="M57" s="15"/>
    </row>
    <row r="58" spans="1:13" ht="12.5" x14ac:dyDescent="0.25">
      <c r="A58" s="50">
        <v>43073</v>
      </c>
      <c r="B58" s="3">
        <v>49</v>
      </c>
      <c r="C58" s="4">
        <f t="shared" si="0"/>
        <v>7.3299365334762445E-3</v>
      </c>
      <c r="D58" s="74">
        <f>IF(Weekoverzicht!E58="","",(VLOOKUP(B58,Weekoverzicht!$C$8:$G$61,2)/(Dagoverzicht!$E$10)-1))</f>
        <v>7.3299365334762445E-3</v>
      </c>
      <c r="E58" s="15"/>
      <c r="F58" s="15"/>
      <c r="G58" s="15"/>
      <c r="H58" s="15"/>
      <c r="I58" s="15"/>
      <c r="J58" s="15"/>
      <c r="K58" s="15"/>
      <c r="L58" s="15"/>
      <c r="M58" s="15"/>
    </row>
    <row r="59" spans="1:13" ht="12.5" x14ac:dyDescent="0.25">
      <c r="A59" s="50">
        <v>43080</v>
      </c>
      <c r="B59" s="51">
        <v>50</v>
      </c>
      <c r="C59" s="4">
        <f t="shared" si="0"/>
        <v>9.9999999999999995E-8</v>
      </c>
      <c r="D59" s="74">
        <f>IF(Weekoverzicht!E59="","",(VLOOKUP(B59,Weekoverzicht!$C$8:$G$61,2)/(Dagoverzicht!$E$10)-1))</f>
        <v>0</v>
      </c>
      <c r="E59" s="15"/>
      <c r="F59" s="15"/>
      <c r="G59" s="15"/>
      <c r="H59" s="15"/>
      <c r="I59" s="15"/>
      <c r="J59" s="15"/>
      <c r="K59" s="15"/>
      <c r="L59" s="15"/>
      <c r="M59" s="15"/>
    </row>
    <row r="60" spans="1:13" ht="12.5" x14ac:dyDescent="0.25">
      <c r="A60" s="50">
        <v>43087</v>
      </c>
      <c r="B60" s="3">
        <v>51</v>
      </c>
      <c r="C60" s="4">
        <f t="shared" si="0"/>
        <v>1.4749262536873031E-2</v>
      </c>
      <c r="D60" s="74">
        <f>IF(Weekoverzicht!E60="","",(VLOOKUP(B60,Weekoverzicht!$C$8:$G$61,2)/(Dagoverzicht!$E$10)-1))</f>
        <v>1.4749262536873031E-2</v>
      </c>
      <c r="E60" s="15"/>
      <c r="F60" s="15"/>
      <c r="G60" s="15"/>
      <c r="H60" s="15"/>
      <c r="I60" s="15"/>
      <c r="J60" s="15"/>
      <c r="K60" s="15"/>
      <c r="L60" s="15"/>
      <c r="M60" s="15"/>
    </row>
    <row r="61" spans="1:13" ht="12.5" x14ac:dyDescent="0.25">
      <c r="A61" s="50">
        <v>43094</v>
      </c>
      <c r="B61" s="51">
        <v>52</v>
      </c>
      <c r="C61" s="4">
        <f t="shared" si="0"/>
        <v>1.4749262536873031E-2</v>
      </c>
      <c r="D61" s="74">
        <f>IF(Weekoverzicht!E61="","",(VLOOKUP(B61,Weekoverzicht!$C$8:$G$61,2)/(Dagoverzicht!$E$10)-1))</f>
        <v>1.4749262536873031E-2</v>
      </c>
      <c r="E61" s="15"/>
      <c r="F61" s="15"/>
      <c r="G61" s="15"/>
      <c r="H61" s="15"/>
      <c r="I61" s="15"/>
      <c r="J61" s="15"/>
      <c r="K61" s="15"/>
      <c r="L61" s="15"/>
      <c r="M61" s="15"/>
    </row>
    <row r="62" spans="1:13" ht="12.5" x14ac:dyDescent="0.25">
      <c r="A62" s="19"/>
      <c r="B62" s="23"/>
      <c r="C62" s="57"/>
      <c r="D62" s="58"/>
      <c r="E62" s="15"/>
      <c r="F62" s="15"/>
      <c r="G62" s="15"/>
      <c r="H62" s="15"/>
      <c r="I62" s="15"/>
      <c r="J62" s="15"/>
      <c r="K62" s="15"/>
      <c r="L62" s="15"/>
      <c r="M62" s="15"/>
    </row>
    <row r="63" spans="1:13" ht="12.5" x14ac:dyDescent="0.25">
      <c r="A63" s="19"/>
      <c r="B63" s="23"/>
      <c r="C63" s="57"/>
      <c r="D63" s="58"/>
      <c r="E63" s="15"/>
      <c r="F63" s="15"/>
      <c r="G63" s="15"/>
      <c r="H63" s="15"/>
      <c r="I63" s="15"/>
      <c r="J63" s="15"/>
      <c r="K63" s="15"/>
      <c r="L63" s="15"/>
      <c r="M63" s="15"/>
    </row>
    <row r="64" spans="1:13" ht="15" customHeight="1" x14ac:dyDescent="0.25">
      <c r="A64" s="19"/>
      <c r="B64" s="23"/>
      <c r="C64" s="57"/>
      <c r="D64" s="58"/>
      <c r="E64" s="15"/>
      <c r="F64" s="15"/>
      <c r="G64" s="15"/>
      <c r="H64" s="15"/>
      <c r="I64" s="15"/>
      <c r="J64" s="15"/>
      <c r="K64" s="15"/>
      <c r="L64" s="15"/>
      <c r="M64" s="15"/>
    </row>
    <row r="65" spans="1:13" ht="15" customHeight="1" x14ac:dyDescent="0.25">
      <c r="A65" s="19"/>
      <c r="B65" s="23"/>
      <c r="C65" s="57"/>
      <c r="D65" s="58"/>
      <c r="E65" s="15"/>
      <c r="F65" s="15"/>
      <c r="G65" s="15"/>
      <c r="H65" s="15"/>
      <c r="I65" s="15"/>
      <c r="J65" s="15"/>
      <c r="K65" s="15"/>
      <c r="L65" s="15"/>
      <c r="M65" s="15"/>
    </row>
    <row r="66" spans="1:13" ht="15" customHeight="1" x14ac:dyDescent="0.25">
      <c r="A66" s="19"/>
      <c r="B66" s="23"/>
      <c r="C66" s="57"/>
      <c r="D66" s="58"/>
      <c r="E66" s="15"/>
      <c r="F66" s="15"/>
      <c r="G66" s="15"/>
      <c r="H66" s="15"/>
      <c r="I66" s="15"/>
      <c r="J66" s="15"/>
      <c r="K66" s="15"/>
      <c r="L66" s="15"/>
      <c r="M66" s="15"/>
    </row>
    <row r="67" spans="1:13" ht="13.5" customHeight="1" x14ac:dyDescent="0.25">
      <c r="A67" s="19"/>
      <c r="B67" s="23"/>
      <c r="C67" s="57"/>
      <c r="D67" s="59"/>
      <c r="E67" s="15"/>
      <c r="F67" s="15"/>
      <c r="G67" s="15"/>
      <c r="H67" s="15"/>
      <c r="I67" s="15"/>
      <c r="J67" s="15"/>
      <c r="K67" s="15"/>
      <c r="L67" s="15"/>
      <c r="M67" s="15"/>
    </row>
    <row r="68" spans="1:13" ht="14.25" customHeight="1" x14ac:dyDescent="0.25">
      <c r="A68" s="19"/>
      <c r="B68" s="23"/>
      <c r="C68" s="57"/>
      <c r="D68" s="59"/>
      <c r="E68" s="15"/>
      <c r="F68" s="15"/>
      <c r="G68" s="15"/>
      <c r="H68" s="15"/>
      <c r="I68" s="15"/>
      <c r="J68" s="15"/>
      <c r="K68" s="15"/>
      <c r="L68" s="15"/>
      <c r="M68" s="15"/>
    </row>
    <row r="69" spans="1:13" ht="15" customHeight="1" x14ac:dyDescent="0.25">
      <c r="A69" s="19"/>
      <c r="B69" s="23"/>
      <c r="C69" s="57"/>
      <c r="D69" s="59"/>
      <c r="E69" s="15"/>
      <c r="F69" s="15"/>
      <c r="G69" s="15"/>
      <c r="H69" s="15"/>
      <c r="I69" s="15"/>
      <c r="J69" s="15"/>
      <c r="K69" s="15"/>
      <c r="L69" s="15"/>
      <c r="M69" s="15"/>
    </row>
    <row r="70" spans="1:13" ht="15" customHeight="1" x14ac:dyDescent="0.25">
      <c r="A70" s="19"/>
      <c r="B70" s="23"/>
      <c r="C70" s="57"/>
      <c r="D70" s="59"/>
      <c r="E70" s="15"/>
      <c r="F70" s="15"/>
      <c r="G70" s="15"/>
      <c r="H70" s="15"/>
      <c r="I70" s="15"/>
      <c r="J70" s="15"/>
      <c r="K70" s="15"/>
      <c r="L70" s="15"/>
      <c r="M70" s="15"/>
    </row>
    <row r="71" spans="1:13" ht="15" customHeight="1" x14ac:dyDescent="0.25">
      <c r="A71" s="19"/>
      <c r="B71" s="23"/>
      <c r="C71" s="57"/>
      <c r="D71" s="59"/>
      <c r="E71" s="15"/>
      <c r="F71" s="15"/>
      <c r="G71" s="15"/>
      <c r="H71" s="15"/>
      <c r="I71" s="15"/>
      <c r="J71" s="15"/>
      <c r="K71" s="15"/>
      <c r="L71" s="15"/>
      <c r="M71" s="15"/>
    </row>
    <row r="72" spans="1:13" ht="15" customHeight="1" x14ac:dyDescent="0.25">
      <c r="A72" s="19"/>
      <c r="B72" s="23"/>
      <c r="C72" s="57"/>
      <c r="D72" s="59"/>
      <c r="E72" s="15"/>
      <c r="F72" s="15"/>
      <c r="G72" s="15"/>
      <c r="H72" s="15"/>
      <c r="I72" s="15"/>
      <c r="J72" s="15"/>
      <c r="K72" s="15"/>
      <c r="L72" s="15"/>
      <c r="M72" s="15"/>
    </row>
    <row r="73" spans="1:13" ht="15" customHeight="1" x14ac:dyDescent="0.25">
      <c r="A73" s="19"/>
      <c r="B73" s="23"/>
      <c r="C73" s="57"/>
      <c r="D73" s="59"/>
      <c r="E73" s="15"/>
      <c r="F73" s="15"/>
      <c r="G73" s="15"/>
      <c r="H73" s="15"/>
      <c r="I73" s="15"/>
      <c r="J73" s="15"/>
      <c r="K73" s="15"/>
      <c r="L73" s="15"/>
      <c r="M73" s="15"/>
    </row>
    <row r="74" spans="1:13" ht="15" customHeight="1" x14ac:dyDescent="0.25">
      <c r="A74" s="19"/>
      <c r="B74" s="23"/>
      <c r="C74" s="57"/>
      <c r="D74" s="59"/>
      <c r="E74" s="15"/>
      <c r="F74" s="15"/>
      <c r="G74" s="15"/>
      <c r="H74" s="15"/>
      <c r="I74" s="15"/>
      <c r="J74" s="15"/>
      <c r="K74" s="15"/>
      <c r="L74" s="15"/>
      <c r="M74" s="15"/>
    </row>
    <row r="75" spans="1:13" ht="15" customHeight="1" x14ac:dyDescent="0.25">
      <c r="A75" s="19"/>
      <c r="B75" s="23"/>
      <c r="C75" s="57"/>
      <c r="D75" s="59"/>
      <c r="E75" s="15"/>
      <c r="F75" s="15"/>
      <c r="G75" s="15"/>
      <c r="H75" s="15"/>
      <c r="I75" s="15"/>
      <c r="J75" s="15"/>
      <c r="K75" s="15"/>
      <c r="L75" s="15"/>
      <c r="M75" s="15"/>
    </row>
    <row r="76" spans="1:13" ht="15" customHeight="1" x14ac:dyDescent="0.25">
      <c r="A76" s="19"/>
      <c r="B76" s="23"/>
      <c r="C76" s="57"/>
      <c r="D76" s="59"/>
      <c r="E76" s="15"/>
      <c r="F76" s="15"/>
      <c r="G76" s="15"/>
      <c r="H76" s="15"/>
      <c r="I76" s="15"/>
      <c r="J76" s="15"/>
      <c r="K76" s="15"/>
      <c r="L76" s="15"/>
      <c r="M76" s="15"/>
    </row>
    <row r="77" spans="1:13" ht="15" customHeight="1" x14ac:dyDescent="0.25">
      <c r="A77" s="19"/>
      <c r="B77" s="23"/>
      <c r="C77" s="57"/>
      <c r="D77" s="59"/>
      <c r="E77" s="15"/>
      <c r="F77" s="15"/>
      <c r="G77" s="15"/>
      <c r="H77" s="15"/>
      <c r="I77" s="15"/>
      <c r="J77" s="15"/>
      <c r="K77" s="15"/>
      <c r="L77" s="15"/>
      <c r="M77" s="15"/>
    </row>
    <row r="78" spans="1:13" ht="15" customHeight="1" x14ac:dyDescent="0.25">
      <c r="A78" s="19"/>
      <c r="B78" s="23"/>
      <c r="C78" s="57"/>
      <c r="D78" s="59"/>
      <c r="E78" s="15"/>
      <c r="F78" s="15"/>
      <c r="G78" s="15"/>
      <c r="H78" s="15"/>
      <c r="I78" s="15"/>
      <c r="J78" s="15"/>
      <c r="K78" s="15"/>
      <c r="L78" s="15"/>
      <c r="M78" s="15"/>
    </row>
    <row r="79" spans="1:13" ht="15" customHeight="1" x14ac:dyDescent="0.25">
      <c r="A79" s="19"/>
      <c r="B79" s="23"/>
      <c r="C79" s="57"/>
      <c r="D79" s="59"/>
      <c r="E79" s="15"/>
      <c r="F79" s="15"/>
      <c r="G79" s="15"/>
      <c r="H79" s="15"/>
      <c r="I79" s="15"/>
      <c r="J79" s="15"/>
      <c r="K79" s="15"/>
      <c r="L79" s="15"/>
      <c r="M79" s="15"/>
    </row>
    <row r="80" spans="1:13" ht="15" customHeight="1" x14ac:dyDescent="0.25">
      <c r="A80" s="19"/>
      <c r="B80" s="23"/>
      <c r="C80" s="57"/>
      <c r="D80" s="59"/>
      <c r="E80" s="15"/>
      <c r="F80" s="15"/>
      <c r="G80" s="15"/>
      <c r="H80" s="15"/>
      <c r="I80" s="15"/>
      <c r="J80" s="15"/>
      <c r="K80" s="15"/>
      <c r="L80" s="15"/>
      <c r="M80" s="15"/>
    </row>
    <row r="81" spans="2:4" ht="15" hidden="1" customHeight="1" x14ac:dyDescent="0.25">
      <c r="B81" s="60"/>
      <c r="C81" s="61"/>
      <c r="D81" s="60"/>
    </row>
    <row r="82" spans="2:4" ht="15" hidden="1" customHeight="1" x14ac:dyDescent="0.25">
      <c r="B82" s="60"/>
      <c r="C82" s="61"/>
      <c r="D82" s="60"/>
    </row>
    <row r="83" spans="2:4" ht="15" hidden="1" customHeight="1" x14ac:dyDescent="0.25">
      <c r="B83" s="60"/>
      <c r="C83" s="61"/>
      <c r="D83" s="60"/>
    </row>
    <row r="84" spans="2:4" ht="15" hidden="1" customHeight="1" x14ac:dyDescent="0.25">
      <c r="B84" s="60"/>
      <c r="C84" s="61"/>
      <c r="D84" s="60"/>
    </row>
    <row r="85" spans="2:4" ht="15" hidden="1" customHeight="1" x14ac:dyDescent="0.25">
      <c r="B85" s="60"/>
      <c r="C85" s="61"/>
      <c r="D85" s="60"/>
    </row>
    <row r="86" spans="2:4" ht="15" hidden="1" customHeight="1" x14ac:dyDescent="0.25">
      <c r="B86" s="60"/>
      <c r="C86" s="61"/>
      <c r="D86" s="60"/>
    </row>
    <row r="87" spans="2:4" ht="15" hidden="1" customHeight="1" x14ac:dyDescent="0.25">
      <c r="B87" s="60"/>
      <c r="C87" s="61"/>
      <c r="D87" s="60"/>
    </row>
    <row r="88" spans="2:4" ht="15" hidden="1" customHeight="1" x14ac:dyDescent="0.25">
      <c r="B88" s="60"/>
      <c r="C88" s="61"/>
      <c r="D88" s="60"/>
    </row>
    <row r="89" spans="2:4" ht="15" hidden="1" customHeight="1" x14ac:dyDescent="0.25">
      <c r="B89" s="60"/>
      <c r="C89" s="61"/>
      <c r="D89" s="60"/>
    </row>
    <row r="90" spans="2:4" ht="15" hidden="1" customHeight="1" x14ac:dyDescent="0.25">
      <c r="B90" s="60"/>
      <c r="C90" s="61"/>
      <c r="D90" s="60"/>
    </row>
    <row r="91" spans="2:4" ht="15" hidden="1" customHeight="1" x14ac:dyDescent="0.25">
      <c r="B91" s="60"/>
      <c r="C91" s="61"/>
      <c r="D91" s="60"/>
    </row>
    <row r="92" spans="2:4" ht="15" hidden="1" customHeight="1" x14ac:dyDescent="0.25">
      <c r="B92" s="60"/>
      <c r="C92" s="61"/>
      <c r="D92" s="60"/>
    </row>
    <row r="93" spans="2:4" ht="15" hidden="1" customHeight="1" x14ac:dyDescent="0.25">
      <c r="B93" s="60"/>
      <c r="C93" s="61"/>
      <c r="D93" s="60"/>
    </row>
    <row r="94" spans="2:4" ht="15" hidden="1" customHeight="1" x14ac:dyDescent="0.25">
      <c r="B94" s="60"/>
      <c r="C94" s="61"/>
      <c r="D94" s="60"/>
    </row>
    <row r="95" spans="2:4" ht="15" hidden="1" customHeight="1" x14ac:dyDescent="0.25">
      <c r="B95" s="60"/>
      <c r="C95" s="61"/>
      <c r="D95" s="60"/>
    </row>
    <row r="96" spans="2:4" ht="15" hidden="1" customHeight="1" x14ac:dyDescent="0.25">
      <c r="B96" s="60"/>
      <c r="C96" s="61"/>
      <c r="D96" s="60"/>
    </row>
    <row r="97" spans="2:4" ht="15" hidden="1" customHeight="1" x14ac:dyDescent="0.25">
      <c r="B97" s="60"/>
      <c r="C97" s="61"/>
      <c r="D97" s="60"/>
    </row>
    <row r="98" spans="2:4" ht="15" hidden="1" customHeight="1" x14ac:dyDescent="0.25">
      <c r="B98" s="60"/>
      <c r="C98" s="61"/>
      <c r="D98" s="60"/>
    </row>
    <row r="99" spans="2:4" ht="15" hidden="1" customHeight="1" x14ac:dyDescent="0.25">
      <c r="B99" s="60"/>
      <c r="C99" s="61"/>
      <c r="D99" s="60"/>
    </row>
    <row r="100" spans="2:4" ht="15" hidden="1" customHeight="1" x14ac:dyDescent="0.25">
      <c r="B100" s="60"/>
      <c r="C100" s="61"/>
      <c r="D100" s="60"/>
    </row>
    <row r="101" spans="2:4" ht="15" hidden="1" customHeight="1" x14ac:dyDescent="0.25">
      <c r="B101" s="60"/>
      <c r="C101" s="61"/>
      <c r="D101" s="60"/>
    </row>
    <row r="102" spans="2:4" ht="15" hidden="1" customHeight="1" x14ac:dyDescent="0.25">
      <c r="B102" s="60"/>
      <c r="C102" s="61"/>
      <c r="D102" s="60"/>
    </row>
    <row r="103" spans="2:4" ht="15" hidden="1" customHeight="1" x14ac:dyDescent="0.25">
      <c r="B103" s="60"/>
      <c r="C103" s="61"/>
      <c r="D103" s="60"/>
    </row>
    <row r="104" spans="2:4" ht="15" hidden="1" customHeight="1" x14ac:dyDescent="0.25">
      <c r="B104" s="60"/>
      <c r="C104" s="61"/>
      <c r="D104" s="60"/>
    </row>
    <row r="105" spans="2:4" ht="15" hidden="1" customHeight="1" x14ac:dyDescent="0.25">
      <c r="B105" s="60"/>
      <c r="C105" s="61"/>
      <c r="D105" s="60"/>
    </row>
    <row r="106" spans="2:4" ht="15" hidden="1" customHeight="1" x14ac:dyDescent="0.25">
      <c r="B106" s="60"/>
      <c r="C106" s="61"/>
      <c r="D106" s="60"/>
    </row>
    <row r="107" spans="2:4" ht="15" hidden="1" customHeight="1" x14ac:dyDescent="0.25">
      <c r="B107" s="60"/>
      <c r="C107" s="61"/>
      <c r="D107" s="60"/>
    </row>
    <row r="108" spans="2:4" ht="15" hidden="1" customHeight="1" x14ac:dyDescent="0.25">
      <c r="B108" s="60"/>
      <c r="C108" s="61"/>
      <c r="D108" s="60"/>
    </row>
    <row r="109" spans="2:4" ht="15" hidden="1" customHeight="1" x14ac:dyDescent="0.25">
      <c r="B109" s="60"/>
      <c r="C109" s="61"/>
      <c r="D109" s="60"/>
    </row>
    <row r="110" spans="2:4" ht="15" hidden="1" customHeight="1" x14ac:dyDescent="0.25">
      <c r="B110" s="60"/>
      <c r="C110" s="61"/>
      <c r="D110" s="60"/>
    </row>
    <row r="111" spans="2:4" ht="15" hidden="1" customHeight="1" x14ac:dyDescent="0.25">
      <c r="B111" s="60"/>
      <c r="C111" s="61"/>
      <c r="D111" s="60"/>
    </row>
    <row r="112" spans="2:4" ht="15" hidden="1" customHeight="1" x14ac:dyDescent="0.25">
      <c r="B112" s="60"/>
      <c r="C112" s="61"/>
      <c r="D112" s="60"/>
    </row>
    <row r="113" spans="2:4" ht="15" hidden="1" customHeight="1" x14ac:dyDescent="0.25">
      <c r="B113" s="60"/>
      <c r="C113" s="61"/>
      <c r="D113" s="60"/>
    </row>
    <row r="114" spans="2:4" ht="15" hidden="1" customHeight="1" x14ac:dyDescent="0.25">
      <c r="B114" s="60"/>
      <c r="C114" s="61"/>
      <c r="D114" s="60"/>
    </row>
    <row r="115" spans="2:4" ht="15" hidden="1" customHeight="1" x14ac:dyDescent="0.25">
      <c r="B115" s="60"/>
      <c r="C115" s="61"/>
      <c r="D115" s="60"/>
    </row>
    <row r="116" spans="2:4" ht="15" hidden="1" customHeight="1" x14ac:dyDescent="0.25">
      <c r="B116" s="60"/>
      <c r="C116" s="61"/>
      <c r="D116" s="60"/>
    </row>
    <row r="117" spans="2:4" ht="15" hidden="1" customHeight="1" x14ac:dyDescent="0.25">
      <c r="B117" s="60"/>
      <c r="C117" s="61"/>
      <c r="D117" s="60"/>
    </row>
    <row r="118" spans="2:4" ht="15" hidden="1" customHeight="1" x14ac:dyDescent="0.25">
      <c r="B118" s="60"/>
      <c r="C118" s="61"/>
      <c r="D118" s="60"/>
    </row>
    <row r="119" spans="2:4" ht="15" hidden="1" customHeight="1" x14ac:dyDescent="0.25">
      <c r="B119" s="60"/>
      <c r="C119" s="61"/>
      <c r="D119" s="60"/>
    </row>
    <row r="120" spans="2:4" ht="15" hidden="1" customHeight="1" x14ac:dyDescent="0.25">
      <c r="B120" s="60"/>
      <c r="C120" s="61"/>
      <c r="D120" s="60"/>
    </row>
    <row r="121" spans="2:4" ht="15" hidden="1" customHeight="1" x14ac:dyDescent="0.25">
      <c r="B121" s="60"/>
      <c r="C121" s="61"/>
      <c r="D121" s="60"/>
    </row>
    <row r="122" spans="2:4" ht="15" hidden="1" customHeight="1" x14ac:dyDescent="0.25">
      <c r="B122" s="60"/>
      <c r="C122" s="61"/>
      <c r="D122" s="60"/>
    </row>
    <row r="123" spans="2:4" ht="15" hidden="1" customHeight="1" x14ac:dyDescent="0.25">
      <c r="B123" s="60"/>
      <c r="C123" s="61"/>
      <c r="D123" s="60"/>
    </row>
    <row r="124" spans="2:4" ht="15" hidden="1" customHeight="1" x14ac:dyDescent="0.25">
      <c r="B124" s="60"/>
      <c r="C124" s="61"/>
      <c r="D124" s="60"/>
    </row>
    <row r="125" spans="2:4" ht="15" hidden="1" customHeight="1" x14ac:dyDescent="0.25">
      <c r="B125" s="60"/>
      <c r="C125" s="61"/>
      <c r="D125" s="60"/>
    </row>
    <row r="126" spans="2:4" ht="15" hidden="1" customHeight="1" x14ac:dyDescent="0.25">
      <c r="B126" s="60"/>
      <c r="C126" s="61"/>
      <c r="D126" s="60"/>
    </row>
    <row r="127" spans="2:4" ht="15" hidden="1" customHeight="1" x14ac:dyDescent="0.25">
      <c r="B127" s="60"/>
      <c r="C127" s="61"/>
      <c r="D127" s="60"/>
    </row>
    <row r="128" spans="2:4" ht="15" hidden="1" customHeight="1" x14ac:dyDescent="0.25">
      <c r="B128" s="60"/>
      <c r="C128" s="61"/>
      <c r="D128" s="60"/>
    </row>
    <row r="129" spans="2:4" ht="15" hidden="1" customHeight="1" x14ac:dyDescent="0.25">
      <c r="B129" s="60"/>
      <c r="C129" s="61"/>
      <c r="D129" s="60"/>
    </row>
    <row r="130" spans="2:4" ht="15" hidden="1" customHeight="1" x14ac:dyDescent="0.25">
      <c r="B130" s="60"/>
      <c r="C130" s="61"/>
      <c r="D130" s="60"/>
    </row>
    <row r="131" spans="2:4" ht="15" hidden="1" customHeight="1" x14ac:dyDescent="0.25">
      <c r="B131" s="60"/>
      <c r="C131" s="61"/>
      <c r="D131" s="60"/>
    </row>
    <row r="132" spans="2:4" ht="15" hidden="1" customHeight="1" x14ac:dyDescent="0.25">
      <c r="B132" s="60"/>
      <c r="C132" s="61"/>
      <c r="D132" s="60"/>
    </row>
    <row r="133" spans="2:4" ht="15" hidden="1" customHeight="1" x14ac:dyDescent="0.25">
      <c r="B133" s="60"/>
      <c r="C133" s="61"/>
      <c r="D133" s="60"/>
    </row>
    <row r="134" spans="2:4" ht="15" hidden="1" customHeight="1" x14ac:dyDescent="0.25">
      <c r="B134" s="60"/>
      <c r="C134" s="61"/>
      <c r="D134" s="60"/>
    </row>
    <row r="135" spans="2:4" ht="15" hidden="1" customHeight="1" x14ac:dyDescent="0.25">
      <c r="B135" s="60"/>
      <c r="C135" s="61"/>
      <c r="D135" s="60"/>
    </row>
    <row r="136" spans="2:4" ht="15" hidden="1" customHeight="1" x14ac:dyDescent="0.25">
      <c r="B136" s="60"/>
      <c r="C136" s="61"/>
      <c r="D136" s="60"/>
    </row>
    <row r="137" spans="2:4" ht="15" hidden="1" customHeight="1" x14ac:dyDescent="0.25">
      <c r="B137" s="60"/>
      <c r="C137" s="61"/>
      <c r="D137" s="60"/>
    </row>
    <row r="138" spans="2:4" ht="15" hidden="1" customHeight="1" x14ac:dyDescent="0.25">
      <c r="B138" s="60"/>
      <c r="C138" s="61"/>
      <c r="D138" s="60"/>
    </row>
    <row r="139" spans="2:4" ht="15" hidden="1" customHeight="1" x14ac:dyDescent="0.25">
      <c r="B139" s="60"/>
      <c r="C139" s="61"/>
      <c r="D139" s="60"/>
    </row>
    <row r="140" spans="2:4" ht="15" hidden="1" customHeight="1" x14ac:dyDescent="0.25">
      <c r="B140" s="60"/>
      <c r="C140" s="61"/>
      <c r="D140" s="60"/>
    </row>
    <row r="141" spans="2:4" ht="15" hidden="1" customHeight="1" x14ac:dyDescent="0.25">
      <c r="B141" s="60"/>
      <c r="C141" s="61"/>
      <c r="D141" s="60"/>
    </row>
    <row r="142" spans="2:4" ht="15" hidden="1" customHeight="1" x14ac:dyDescent="0.25">
      <c r="B142" s="60"/>
      <c r="C142" s="61"/>
      <c r="D142" s="60"/>
    </row>
    <row r="143" spans="2:4" ht="15" hidden="1" customHeight="1" x14ac:dyDescent="0.25">
      <c r="B143" s="60"/>
      <c r="C143" s="61"/>
      <c r="D143" s="60"/>
    </row>
    <row r="144" spans="2:4" ht="15" hidden="1" customHeight="1" x14ac:dyDescent="0.25">
      <c r="B144" s="60"/>
      <c r="C144" s="61"/>
      <c r="D144" s="60"/>
    </row>
    <row r="145" spans="2:4" ht="15" hidden="1" customHeight="1" x14ac:dyDescent="0.25">
      <c r="B145" s="60"/>
      <c r="C145" s="61"/>
      <c r="D145" s="60"/>
    </row>
    <row r="146" spans="2:4" ht="15" hidden="1" customHeight="1" x14ac:dyDescent="0.25">
      <c r="B146" s="60"/>
      <c r="C146" s="61"/>
      <c r="D146" s="60"/>
    </row>
    <row r="147" spans="2:4" ht="15" hidden="1" customHeight="1" x14ac:dyDescent="0.25">
      <c r="B147" s="60"/>
      <c r="C147" s="61"/>
      <c r="D147" s="60"/>
    </row>
    <row r="148" spans="2:4" ht="15" hidden="1" customHeight="1" x14ac:dyDescent="0.25">
      <c r="B148" s="60"/>
      <c r="C148" s="61"/>
      <c r="D148" s="60"/>
    </row>
    <row r="149" spans="2:4" ht="15" hidden="1" customHeight="1" x14ac:dyDescent="0.25">
      <c r="B149" s="60"/>
      <c r="C149" s="61"/>
      <c r="D149" s="60"/>
    </row>
    <row r="150" spans="2:4" ht="15" hidden="1" customHeight="1" x14ac:dyDescent="0.25">
      <c r="B150" s="60"/>
      <c r="C150" s="61"/>
      <c r="D150" s="60"/>
    </row>
    <row r="151" spans="2:4" ht="15" hidden="1" customHeight="1" x14ac:dyDescent="0.25">
      <c r="B151" s="60"/>
      <c r="C151" s="61"/>
      <c r="D151" s="60"/>
    </row>
    <row r="152" spans="2:4" ht="15" hidden="1" customHeight="1" x14ac:dyDescent="0.25">
      <c r="B152" s="60"/>
      <c r="C152" s="61"/>
      <c r="D152" s="60"/>
    </row>
    <row r="153" spans="2:4" ht="15" hidden="1" customHeight="1" x14ac:dyDescent="0.25">
      <c r="B153" s="60"/>
      <c r="C153" s="61"/>
      <c r="D153" s="60"/>
    </row>
    <row r="154" spans="2:4" ht="15" hidden="1" customHeight="1" x14ac:dyDescent="0.25">
      <c r="B154" s="60"/>
      <c r="C154" s="61"/>
      <c r="D154" s="60"/>
    </row>
    <row r="155" spans="2:4" ht="15" hidden="1" customHeight="1" x14ac:dyDescent="0.25">
      <c r="B155" s="60"/>
      <c r="C155" s="61"/>
      <c r="D155" s="60"/>
    </row>
    <row r="156" spans="2:4" ht="15" hidden="1" customHeight="1" x14ac:dyDescent="0.25">
      <c r="B156" s="60"/>
      <c r="C156" s="61"/>
      <c r="D156" s="60"/>
    </row>
    <row r="157" spans="2:4" ht="15" hidden="1" customHeight="1" x14ac:dyDescent="0.25">
      <c r="B157" s="60"/>
      <c r="C157" s="61"/>
      <c r="D157" s="60"/>
    </row>
    <row r="158" spans="2:4" ht="15" hidden="1" customHeight="1" x14ac:dyDescent="0.25">
      <c r="B158" s="60"/>
      <c r="C158" s="61"/>
      <c r="D158" s="60"/>
    </row>
    <row r="159" spans="2:4" ht="15" hidden="1" customHeight="1" x14ac:dyDescent="0.25">
      <c r="B159" s="60"/>
      <c r="C159" s="61"/>
      <c r="D159" s="60"/>
    </row>
    <row r="160" spans="2:4" ht="15" hidden="1" customHeight="1" x14ac:dyDescent="0.25">
      <c r="B160" s="60"/>
      <c r="C160" s="61"/>
      <c r="D160" s="60"/>
    </row>
    <row r="161" spans="1:4" ht="15" hidden="1" customHeight="1" x14ac:dyDescent="0.25">
      <c r="B161" s="60"/>
      <c r="C161" s="61"/>
      <c r="D161" s="60"/>
    </row>
    <row r="162" spans="1:4" ht="15" hidden="1" customHeight="1" x14ac:dyDescent="0.25">
      <c r="B162" s="60"/>
      <c r="C162" s="61"/>
      <c r="D162" s="60"/>
    </row>
    <row r="163" spans="1:4" ht="15" hidden="1" customHeight="1" x14ac:dyDescent="0.25">
      <c r="B163" s="60"/>
      <c r="C163" s="61"/>
      <c r="D163" s="60"/>
    </row>
    <row r="164" spans="1:4" ht="15" hidden="1" customHeight="1" x14ac:dyDescent="0.25">
      <c r="B164" s="60"/>
      <c r="C164" s="61"/>
      <c r="D164" s="60"/>
    </row>
    <row r="165" spans="1:4" ht="15" hidden="1" customHeight="1" x14ac:dyDescent="0.25">
      <c r="B165" s="60"/>
      <c r="C165" s="61"/>
      <c r="D165" s="60"/>
    </row>
    <row r="166" spans="1:4" ht="15" hidden="1" customHeight="1" x14ac:dyDescent="0.25">
      <c r="B166" s="60"/>
      <c r="C166" s="61"/>
      <c r="D166" s="60"/>
    </row>
    <row r="167" spans="1:4" ht="15" hidden="1" customHeight="1" x14ac:dyDescent="0.25">
      <c r="B167" s="60"/>
      <c r="C167" s="61"/>
      <c r="D167" s="60"/>
    </row>
    <row r="168" spans="1:4" ht="15" hidden="1" customHeight="1" x14ac:dyDescent="0.25">
      <c r="B168" s="60"/>
      <c r="C168" s="61"/>
      <c r="D168" s="60"/>
    </row>
    <row r="169" spans="1:4" ht="15" hidden="1" customHeight="1" x14ac:dyDescent="0.25">
      <c r="B169" s="60"/>
      <c r="C169" s="61"/>
      <c r="D169" s="60"/>
    </row>
    <row r="170" spans="1:4" ht="15" hidden="1" customHeight="1" x14ac:dyDescent="0.25">
      <c r="B170" s="60"/>
      <c r="C170" s="61"/>
      <c r="D170" s="60"/>
    </row>
    <row r="171" spans="1:4" ht="15" hidden="1" customHeight="1" x14ac:dyDescent="0.25">
      <c r="B171" s="60"/>
      <c r="C171" s="61"/>
      <c r="D171" s="60"/>
    </row>
    <row r="172" spans="1:4" ht="15" hidden="1" customHeight="1" x14ac:dyDescent="0.25">
      <c r="B172" s="60"/>
      <c r="C172" s="61"/>
      <c r="D172" s="60"/>
    </row>
    <row r="173" spans="1:4" ht="15" hidden="1" customHeight="1" x14ac:dyDescent="0.25">
      <c r="B173" s="60"/>
      <c r="C173" s="61"/>
      <c r="D173" s="60"/>
    </row>
    <row r="174" spans="1:4" ht="15" hidden="1" customHeight="1" x14ac:dyDescent="0.25">
      <c r="B174" s="60"/>
      <c r="C174" s="61"/>
      <c r="D174" s="60"/>
    </row>
    <row r="175" spans="1:4" ht="15" hidden="1" customHeight="1" x14ac:dyDescent="0.25"/>
    <row r="176" spans="1:4" s="13" customFormat="1" ht="15" hidden="1" customHeight="1" x14ac:dyDescent="0.25">
      <c r="A176" s="31"/>
      <c r="B176" s="14"/>
      <c r="C176" s="62"/>
    </row>
    <row r="177" spans="1:3" s="13" customFormat="1" ht="15" hidden="1" customHeight="1" x14ac:dyDescent="0.25">
      <c r="A177" s="31"/>
      <c r="B177" s="14"/>
      <c r="C177" s="62"/>
    </row>
    <row r="178" spans="1:3" s="13" customFormat="1" ht="15" hidden="1" customHeight="1" x14ac:dyDescent="0.25">
      <c r="A178" s="31"/>
      <c r="B178" s="14"/>
      <c r="C178" s="62"/>
    </row>
    <row r="179" spans="1:3" s="13" customFormat="1" ht="15" hidden="1" customHeight="1" x14ac:dyDescent="0.25">
      <c r="A179" s="31"/>
      <c r="B179" s="14"/>
      <c r="C179" s="62"/>
    </row>
    <row r="180" spans="1:3" s="13" customFormat="1" ht="15" hidden="1" customHeight="1" x14ac:dyDescent="0.25">
      <c r="A180" s="31"/>
      <c r="B180" s="14"/>
      <c r="C180" s="62"/>
    </row>
    <row r="181" spans="1:3" s="13" customFormat="1" ht="15" hidden="1" customHeight="1" x14ac:dyDescent="0.25">
      <c r="A181" s="31"/>
      <c r="B181" s="14"/>
      <c r="C181" s="62"/>
    </row>
    <row r="182" spans="1:3" s="13" customFormat="1" ht="15" hidden="1" customHeight="1" x14ac:dyDescent="0.25">
      <c r="A182" s="31"/>
      <c r="B182" s="14"/>
      <c r="C182" s="62"/>
    </row>
    <row r="183" spans="1:3" s="13" customFormat="1" ht="15" hidden="1" customHeight="1" x14ac:dyDescent="0.25">
      <c r="A183" s="31"/>
      <c r="B183" s="14"/>
      <c r="C183" s="62"/>
    </row>
    <row r="184" spans="1:3" s="13" customFormat="1" ht="15" hidden="1" customHeight="1" x14ac:dyDescent="0.25">
      <c r="A184" s="31"/>
      <c r="B184" s="14"/>
      <c r="C184" s="62"/>
    </row>
    <row r="185" spans="1:3" s="13" customFormat="1" ht="15" hidden="1" customHeight="1" x14ac:dyDescent="0.25">
      <c r="A185" s="31"/>
      <c r="B185" s="14"/>
      <c r="C185" s="62"/>
    </row>
    <row r="186" spans="1:3" s="13" customFormat="1" ht="15" hidden="1" customHeight="1" x14ac:dyDescent="0.25">
      <c r="A186" s="31"/>
      <c r="B186" s="14"/>
      <c r="C186" s="62"/>
    </row>
    <row r="187" spans="1:3" s="13" customFormat="1" ht="15" hidden="1" customHeight="1" x14ac:dyDescent="0.25">
      <c r="A187" s="31"/>
      <c r="B187" s="14"/>
      <c r="C187" s="62"/>
    </row>
    <row r="188" spans="1:3" s="13" customFormat="1" ht="15" hidden="1" customHeight="1" x14ac:dyDescent="0.25">
      <c r="A188" s="31"/>
      <c r="B188" s="14"/>
      <c r="C188" s="62"/>
    </row>
    <row r="189" spans="1:3" s="13" customFormat="1" ht="15" hidden="1" customHeight="1" x14ac:dyDescent="0.25">
      <c r="A189" s="31"/>
      <c r="B189" s="14"/>
      <c r="C189" s="62"/>
    </row>
    <row r="190" spans="1:3" s="13" customFormat="1" ht="15" hidden="1" customHeight="1" x14ac:dyDescent="0.25">
      <c r="A190" s="31"/>
      <c r="B190" s="14"/>
      <c r="C190" s="62"/>
    </row>
    <row r="191" spans="1:3" s="13" customFormat="1" ht="15" hidden="1" customHeight="1" x14ac:dyDescent="0.25">
      <c r="A191" s="31"/>
      <c r="B191" s="14"/>
      <c r="C191" s="62"/>
    </row>
    <row r="192" spans="1:3" s="13" customFormat="1" ht="15" hidden="1" customHeight="1" x14ac:dyDescent="0.25">
      <c r="A192" s="31"/>
      <c r="B192" s="14"/>
      <c r="C192" s="62"/>
    </row>
    <row r="193" spans="1:3" s="13" customFormat="1" ht="15" hidden="1" customHeight="1" x14ac:dyDescent="0.25">
      <c r="A193" s="31"/>
      <c r="B193" s="14"/>
      <c r="C193" s="62"/>
    </row>
    <row r="194" spans="1:3" s="13" customFormat="1" ht="15" hidden="1" customHeight="1" x14ac:dyDescent="0.25">
      <c r="A194" s="31"/>
      <c r="B194" s="14"/>
      <c r="C194" s="62"/>
    </row>
    <row r="195" spans="1:3" s="13" customFormat="1" ht="15" hidden="1" customHeight="1" x14ac:dyDescent="0.25">
      <c r="A195" s="31"/>
      <c r="B195" s="14"/>
      <c r="C195" s="62"/>
    </row>
    <row r="196" spans="1:3" s="13" customFormat="1" ht="15" hidden="1" customHeight="1" x14ac:dyDescent="0.25">
      <c r="A196" s="31"/>
      <c r="B196" s="14"/>
      <c r="C196" s="62"/>
    </row>
    <row r="197" spans="1:3" s="13" customFormat="1" ht="15" hidden="1" customHeight="1" x14ac:dyDescent="0.25">
      <c r="A197" s="31"/>
      <c r="B197" s="14"/>
      <c r="C197" s="62"/>
    </row>
    <row r="198" spans="1:3" s="13" customFormat="1" ht="15" hidden="1" customHeight="1" x14ac:dyDescent="0.25">
      <c r="A198" s="31"/>
      <c r="B198" s="14"/>
      <c r="C198" s="62"/>
    </row>
    <row r="199" spans="1:3" s="13" customFormat="1" ht="15" hidden="1" customHeight="1" x14ac:dyDescent="0.25">
      <c r="A199" s="31"/>
      <c r="B199" s="14"/>
      <c r="C199" s="62"/>
    </row>
    <row r="200" spans="1:3" s="13" customFormat="1" ht="15" hidden="1" customHeight="1" x14ac:dyDescent="0.25">
      <c r="A200" s="31"/>
      <c r="B200" s="14"/>
      <c r="C200" s="62"/>
    </row>
    <row r="201" spans="1:3" s="13" customFormat="1" ht="15" hidden="1" customHeight="1" x14ac:dyDescent="0.25">
      <c r="A201" s="31"/>
      <c r="B201" s="14"/>
      <c r="C201" s="62"/>
    </row>
    <row r="202" spans="1:3" s="13" customFormat="1" ht="15" hidden="1" customHeight="1" x14ac:dyDescent="0.25">
      <c r="A202" s="31"/>
      <c r="B202" s="14"/>
      <c r="C202" s="62"/>
    </row>
    <row r="203" spans="1:3" s="13" customFormat="1" ht="15" hidden="1" customHeight="1" x14ac:dyDescent="0.25">
      <c r="A203" s="31"/>
      <c r="B203" s="14"/>
      <c r="C203" s="62"/>
    </row>
    <row r="204" spans="1:3" s="13" customFormat="1" ht="15" hidden="1" customHeight="1" x14ac:dyDescent="0.25">
      <c r="A204" s="31"/>
      <c r="B204" s="14"/>
      <c r="C204" s="62"/>
    </row>
    <row r="205" spans="1:3" s="13" customFormat="1" ht="15" hidden="1" customHeight="1" x14ac:dyDescent="0.25">
      <c r="A205" s="31"/>
      <c r="B205" s="14"/>
      <c r="C205" s="62"/>
    </row>
    <row r="206" spans="1:3" s="13" customFormat="1" ht="15" hidden="1" customHeight="1" x14ac:dyDescent="0.25">
      <c r="A206" s="31"/>
      <c r="B206" s="14"/>
      <c r="C206" s="62"/>
    </row>
    <row r="207" spans="1:3" s="13" customFormat="1" ht="15" hidden="1" customHeight="1" x14ac:dyDescent="0.25">
      <c r="A207" s="31"/>
      <c r="B207" s="14"/>
      <c r="C207" s="62"/>
    </row>
    <row r="208" spans="1:3" ht="15" hidden="1" customHeight="1" x14ac:dyDescent="0.25"/>
    <row r="209" spans="1:4" ht="15" hidden="1" customHeight="1" x14ac:dyDescent="0.25"/>
    <row r="210" spans="1:4" ht="15" hidden="1" customHeight="1" x14ac:dyDescent="0.25"/>
    <row r="211" spans="1:4" ht="15" hidden="1" customHeight="1" x14ac:dyDescent="0.25"/>
    <row r="212" spans="1:4" ht="15" hidden="1" customHeight="1" x14ac:dyDescent="0.25"/>
    <row r="213" spans="1:4" ht="15" hidden="1" customHeight="1" x14ac:dyDescent="0.25">
      <c r="B213" s="63"/>
      <c r="C213" s="64"/>
      <c r="D213" s="63"/>
    </row>
    <row r="214" spans="1:4" ht="15" hidden="1" customHeight="1" x14ac:dyDescent="0.25"/>
    <row r="215" spans="1:4" ht="15" hidden="1" customHeight="1" x14ac:dyDescent="0.25"/>
    <row r="216" spans="1:4" ht="15" hidden="1" customHeight="1" x14ac:dyDescent="0.25"/>
    <row r="217" spans="1:4" ht="15" hidden="1" customHeight="1" x14ac:dyDescent="0.25"/>
    <row r="218" spans="1:4" ht="15" hidden="1" customHeight="1" x14ac:dyDescent="0.25"/>
    <row r="219" spans="1:4" ht="15" hidden="1" customHeight="1" x14ac:dyDescent="0.25"/>
    <row r="220" spans="1:4" ht="15" hidden="1" customHeight="1" x14ac:dyDescent="0.25"/>
    <row r="221" spans="1:4" ht="15" hidden="1" customHeight="1" x14ac:dyDescent="0.25"/>
    <row r="222" spans="1:4" ht="15" hidden="1" customHeight="1" x14ac:dyDescent="0.25"/>
    <row r="223" spans="1:4" ht="15" hidden="1" customHeight="1" x14ac:dyDescent="0.25"/>
    <row r="224" spans="1:4" s="13" customFormat="1" ht="15" hidden="1" customHeight="1" x14ac:dyDescent="0.25">
      <c r="A224" s="31"/>
      <c r="B224" s="14"/>
      <c r="C224" s="62"/>
    </row>
    <row r="225" spans="1:3" s="13" customFormat="1" ht="15" hidden="1" customHeight="1" x14ac:dyDescent="0.25">
      <c r="A225" s="31"/>
      <c r="B225" s="14"/>
      <c r="C225" s="62"/>
    </row>
    <row r="226" spans="1:3" s="13" customFormat="1" ht="15" hidden="1" customHeight="1" x14ac:dyDescent="0.25">
      <c r="A226" s="31"/>
      <c r="B226" s="14"/>
      <c r="C226" s="62"/>
    </row>
    <row r="227" spans="1:3" s="13" customFormat="1" ht="15" hidden="1" customHeight="1" x14ac:dyDescent="0.25">
      <c r="A227" s="31"/>
      <c r="B227" s="14"/>
      <c r="C227" s="62"/>
    </row>
    <row r="228" spans="1:3" s="13" customFormat="1" ht="15" hidden="1" customHeight="1" x14ac:dyDescent="0.25">
      <c r="A228" s="31"/>
      <c r="B228" s="14"/>
      <c r="C228" s="62"/>
    </row>
    <row r="229" spans="1:3" s="13" customFormat="1" ht="15" hidden="1" customHeight="1" x14ac:dyDescent="0.25">
      <c r="A229" s="31"/>
      <c r="B229" s="14"/>
      <c r="C229" s="62"/>
    </row>
    <row r="230" spans="1:3" s="13" customFormat="1" ht="15" hidden="1" customHeight="1" x14ac:dyDescent="0.25">
      <c r="A230" s="31"/>
      <c r="B230" s="14"/>
      <c r="C230" s="62"/>
    </row>
    <row r="231" spans="1:3" s="13" customFormat="1" ht="15" hidden="1" customHeight="1" x14ac:dyDescent="0.25">
      <c r="A231" s="31"/>
      <c r="B231" s="14"/>
      <c r="C231" s="62"/>
    </row>
    <row r="232" spans="1:3" s="13" customFormat="1" ht="15" hidden="1" customHeight="1" x14ac:dyDescent="0.25">
      <c r="A232" s="31"/>
      <c r="B232" s="14"/>
      <c r="C232" s="62"/>
    </row>
    <row r="233" spans="1:3" s="13" customFormat="1" ht="15" hidden="1" customHeight="1" x14ac:dyDescent="0.25">
      <c r="A233" s="31"/>
      <c r="B233" s="14"/>
      <c r="C233" s="62"/>
    </row>
    <row r="234" spans="1:3" s="13" customFormat="1" ht="15" hidden="1" customHeight="1" x14ac:dyDescent="0.25">
      <c r="A234" s="31"/>
      <c r="B234" s="14"/>
      <c r="C234" s="62"/>
    </row>
    <row r="235" spans="1:3" s="13" customFormat="1" ht="15" hidden="1" customHeight="1" x14ac:dyDescent="0.25">
      <c r="A235" s="31"/>
      <c r="B235" s="14"/>
      <c r="C235" s="62"/>
    </row>
    <row r="236" spans="1:3" s="13" customFormat="1" ht="15" hidden="1" customHeight="1" x14ac:dyDescent="0.25">
      <c r="A236" s="31"/>
      <c r="B236" s="14"/>
      <c r="C236" s="62"/>
    </row>
    <row r="237" spans="1:3" s="13" customFormat="1" ht="15" hidden="1" customHeight="1" x14ac:dyDescent="0.25">
      <c r="A237" s="31"/>
      <c r="B237" s="14"/>
      <c r="C237" s="62"/>
    </row>
    <row r="238" spans="1:3" s="13" customFormat="1" ht="15" hidden="1" customHeight="1" x14ac:dyDescent="0.25">
      <c r="A238" s="31"/>
      <c r="B238" s="14"/>
      <c r="C238" s="62"/>
    </row>
    <row r="239" spans="1:3" s="13" customFormat="1" ht="15" hidden="1" customHeight="1" x14ac:dyDescent="0.25">
      <c r="A239" s="31"/>
      <c r="B239" s="14"/>
      <c r="C239" s="62"/>
    </row>
    <row r="240" spans="1:3" s="13" customFormat="1" ht="15" hidden="1" customHeight="1" x14ac:dyDescent="0.25">
      <c r="A240" s="31"/>
      <c r="B240" s="14"/>
      <c r="C240" s="62"/>
    </row>
    <row r="241" spans="1:3" s="13" customFormat="1" ht="15" hidden="1" customHeight="1" x14ac:dyDescent="0.25">
      <c r="A241" s="31"/>
      <c r="B241" s="14"/>
      <c r="C241" s="62"/>
    </row>
    <row r="242" spans="1:3" s="13" customFormat="1" ht="15" hidden="1" customHeight="1" x14ac:dyDescent="0.25">
      <c r="A242" s="31"/>
      <c r="B242" s="14"/>
      <c r="C242" s="62"/>
    </row>
    <row r="243" spans="1:3" s="13" customFormat="1" ht="15" hidden="1" customHeight="1" x14ac:dyDescent="0.25">
      <c r="A243" s="31"/>
      <c r="B243" s="14"/>
      <c r="C243" s="62"/>
    </row>
    <row r="244" spans="1:3" s="13" customFormat="1" ht="15" hidden="1" customHeight="1" x14ac:dyDescent="0.25">
      <c r="A244" s="31"/>
      <c r="B244" s="14"/>
      <c r="C244" s="62"/>
    </row>
    <row r="245" spans="1:3" s="13" customFormat="1" ht="15" hidden="1" customHeight="1" x14ac:dyDescent="0.25">
      <c r="A245" s="31"/>
      <c r="B245" s="14"/>
      <c r="C245" s="62"/>
    </row>
    <row r="246" spans="1:3" s="13" customFormat="1" ht="15" hidden="1" customHeight="1" x14ac:dyDescent="0.25">
      <c r="A246" s="31"/>
      <c r="B246" s="14"/>
      <c r="C246" s="62"/>
    </row>
    <row r="247" spans="1:3" s="13" customFormat="1" ht="15" hidden="1" customHeight="1" x14ac:dyDescent="0.25">
      <c r="A247" s="31"/>
      <c r="B247" s="14"/>
      <c r="C247" s="62"/>
    </row>
    <row r="248" spans="1:3" s="13" customFormat="1" ht="15" hidden="1" customHeight="1" x14ac:dyDescent="0.25">
      <c r="A248" s="31"/>
      <c r="B248" s="14"/>
      <c r="C248" s="62"/>
    </row>
    <row r="249" spans="1:3" s="13" customFormat="1" ht="15" hidden="1" customHeight="1" x14ac:dyDescent="0.25">
      <c r="A249" s="31"/>
      <c r="B249" s="14"/>
      <c r="C249" s="62"/>
    </row>
    <row r="250" spans="1:3" s="13" customFormat="1" ht="15" hidden="1" customHeight="1" x14ac:dyDescent="0.25">
      <c r="A250" s="31"/>
      <c r="B250" s="14"/>
      <c r="C250" s="62"/>
    </row>
    <row r="251" spans="1:3" s="13" customFormat="1" ht="15" hidden="1" customHeight="1" x14ac:dyDescent="0.25">
      <c r="A251" s="31"/>
      <c r="B251" s="14"/>
      <c r="C251" s="62"/>
    </row>
    <row r="252" spans="1:3" s="13" customFormat="1" ht="15" hidden="1" customHeight="1" x14ac:dyDescent="0.25">
      <c r="A252" s="31"/>
      <c r="B252" s="14"/>
      <c r="C252" s="62"/>
    </row>
    <row r="253" spans="1:3" s="13" customFormat="1" ht="15" hidden="1" customHeight="1" x14ac:dyDescent="0.25">
      <c r="A253" s="31"/>
      <c r="B253" s="14"/>
      <c r="C253" s="62"/>
    </row>
    <row r="254" spans="1:3" s="13" customFormat="1" ht="15" hidden="1" customHeight="1" x14ac:dyDescent="0.25">
      <c r="A254" s="31"/>
      <c r="B254" s="14"/>
      <c r="C254" s="62"/>
    </row>
    <row r="255" spans="1:3" s="13" customFormat="1" ht="15" hidden="1" customHeight="1" x14ac:dyDescent="0.25">
      <c r="A255" s="31"/>
      <c r="B255" s="14"/>
      <c r="C255" s="62"/>
    </row>
    <row r="256" spans="1:3" s="13" customFormat="1" ht="15" hidden="1" customHeight="1" x14ac:dyDescent="0.25">
      <c r="A256" s="31"/>
      <c r="B256" s="14"/>
      <c r="C256" s="62"/>
    </row>
    <row r="257" spans="1:3" s="13" customFormat="1" ht="15" hidden="1" customHeight="1" x14ac:dyDescent="0.25">
      <c r="A257" s="31"/>
      <c r="B257" s="14"/>
      <c r="C257" s="62"/>
    </row>
    <row r="258" spans="1:3" s="13" customFormat="1" ht="15" hidden="1" customHeight="1" x14ac:dyDescent="0.25">
      <c r="A258" s="31"/>
      <c r="B258" s="14"/>
      <c r="C258" s="62"/>
    </row>
    <row r="259" spans="1:3" s="13" customFormat="1" ht="15" hidden="1" customHeight="1" x14ac:dyDescent="0.25">
      <c r="A259" s="31"/>
      <c r="B259" s="14"/>
      <c r="C259" s="62"/>
    </row>
    <row r="260" spans="1:3" s="13" customFormat="1" ht="15" hidden="1" customHeight="1" x14ac:dyDescent="0.25">
      <c r="A260" s="31"/>
      <c r="B260" s="14"/>
      <c r="C260" s="62"/>
    </row>
    <row r="261" spans="1:3" s="13" customFormat="1" ht="15" hidden="1" customHeight="1" x14ac:dyDescent="0.25">
      <c r="A261" s="31"/>
      <c r="B261" s="14"/>
      <c r="C261" s="62"/>
    </row>
    <row r="262" spans="1:3" s="13" customFormat="1" ht="15" hidden="1" customHeight="1" x14ac:dyDescent="0.25">
      <c r="A262" s="31"/>
      <c r="B262" s="14"/>
      <c r="C262" s="62"/>
    </row>
    <row r="263" spans="1:3" s="13" customFormat="1" ht="15" hidden="1" customHeight="1" x14ac:dyDescent="0.25">
      <c r="A263" s="31"/>
      <c r="B263" s="14"/>
      <c r="C263" s="62"/>
    </row>
    <row r="264" spans="1:3" s="13" customFormat="1" ht="15" hidden="1" customHeight="1" x14ac:dyDescent="0.25">
      <c r="A264" s="31"/>
      <c r="B264" s="14"/>
      <c r="C264" s="62"/>
    </row>
    <row r="265" spans="1:3" s="13" customFormat="1" ht="15" hidden="1" customHeight="1" x14ac:dyDescent="0.25">
      <c r="A265" s="31"/>
      <c r="B265" s="14"/>
      <c r="C265" s="62"/>
    </row>
    <row r="266" spans="1:3" s="13" customFormat="1" ht="15" hidden="1" customHeight="1" x14ac:dyDescent="0.25">
      <c r="A266" s="31"/>
      <c r="B266" s="14"/>
      <c r="C266" s="62"/>
    </row>
    <row r="267" spans="1:3" s="13" customFormat="1" ht="15" hidden="1" customHeight="1" x14ac:dyDescent="0.25">
      <c r="A267" s="31"/>
      <c r="B267" s="14"/>
      <c r="C267" s="62"/>
    </row>
    <row r="268" spans="1:3" s="13" customFormat="1" ht="15" hidden="1" customHeight="1" x14ac:dyDescent="0.25">
      <c r="A268" s="31"/>
      <c r="B268" s="14"/>
      <c r="C268" s="62"/>
    </row>
    <row r="269" spans="1:3" s="13" customFormat="1" ht="15" hidden="1" customHeight="1" x14ac:dyDescent="0.25">
      <c r="A269" s="31"/>
      <c r="B269" s="14"/>
      <c r="C269" s="62"/>
    </row>
    <row r="270" spans="1:3" s="13" customFormat="1" ht="15" hidden="1" customHeight="1" x14ac:dyDescent="0.25">
      <c r="A270" s="31"/>
      <c r="B270" s="14"/>
      <c r="C270" s="62"/>
    </row>
    <row r="271" spans="1:3" s="13" customFormat="1" ht="15" hidden="1" customHeight="1" x14ac:dyDescent="0.25">
      <c r="A271" s="31"/>
      <c r="B271" s="14"/>
      <c r="C271" s="62"/>
    </row>
    <row r="272" spans="1:3" s="13" customFormat="1" ht="15" hidden="1" customHeight="1" x14ac:dyDescent="0.25">
      <c r="A272" s="31"/>
      <c r="B272" s="14"/>
      <c r="C272" s="62"/>
    </row>
    <row r="273" spans="1:3" s="13" customFormat="1" ht="15" hidden="1" customHeight="1" x14ac:dyDescent="0.25">
      <c r="A273" s="31"/>
      <c r="B273" s="14"/>
      <c r="C273" s="62"/>
    </row>
    <row r="274" spans="1:3" s="13" customFormat="1" ht="15" hidden="1" customHeight="1" x14ac:dyDescent="0.25">
      <c r="A274" s="31"/>
      <c r="B274" s="14"/>
      <c r="C274" s="62"/>
    </row>
    <row r="275" spans="1:3" s="13" customFormat="1" ht="15" hidden="1" customHeight="1" x14ac:dyDescent="0.25">
      <c r="A275" s="31"/>
      <c r="B275" s="14"/>
      <c r="C275" s="62"/>
    </row>
    <row r="276" spans="1:3" s="13" customFormat="1" ht="15" hidden="1" customHeight="1" x14ac:dyDescent="0.25">
      <c r="A276" s="31"/>
      <c r="B276" s="14"/>
      <c r="C276" s="62"/>
    </row>
    <row r="277" spans="1:3" s="13" customFormat="1" ht="15" hidden="1" customHeight="1" x14ac:dyDescent="0.25">
      <c r="A277" s="31"/>
      <c r="B277" s="14"/>
      <c r="C277" s="62"/>
    </row>
    <row r="278" spans="1:3" s="13" customFormat="1" ht="15" hidden="1" customHeight="1" x14ac:dyDescent="0.25">
      <c r="A278" s="31"/>
      <c r="B278" s="14"/>
      <c r="C278" s="62"/>
    </row>
    <row r="279" spans="1:3" s="13" customFormat="1" ht="15" hidden="1" customHeight="1" x14ac:dyDescent="0.25">
      <c r="A279" s="31"/>
      <c r="B279" s="14"/>
      <c r="C279" s="62"/>
    </row>
    <row r="280" spans="1:3" s="13" customFormat="1" ht="15" hidden="1" customHeight="1" x14ac:dyDescent="0.25">
      <c r="A280" s="31"/>
      <c r="B280" s="14"/>
      <c r="C280" s="62"/>
    </row>
    <row r="281" spans="1:3" s="13" customFormat="1" ht="15" hidden="1" customHeight="1" x14ac:dyDescent="0.25">
      <c r="A281" s="31"/>
      <c r="B281" s="14"/>
      <c r="C281" s="62"/>
    </row>
    <row r="282" spans="1:3" s="13" customFormat="1" ht="15" hidden="1" customHeight="1" x14ac:dyDescent="0.25">
      <c r="A282" s="31"/>
      <c r="B282" s="14"/>
      <c r="C282" s="62"/>
    </row>
    <row r="283" spans="1:3" s="13" customFormat="1" ht="15" hidden="1" customHeight="1" x14ac:dyDescent="0.25">
      <c r="A283" s="31"/>
      <c r="B283" s="14"/>
      <c r="C283" s="62"/>
    </row>
    <row r="284" spans="1:3" s="13" customFormat="1" ht="15" hidden="1" customHeight="1" x14ac:dyDescent="0.25">
      <c r="A284" s="31"/>
      <c r="B284" s="14"/>
      <c r="C284" s="62"/>
    </row>
    <row r="285" spans="1:3" s="13" customFormat="1" ht="15" hidden="1" customHeight="1" x14ac:dyDescent="0.25">
      <c r="A285" s="31"/>
      <c r="B285" s="14"/>
      <c r="C285" s="62"/>
    </row>
    <row r="286" spans="1:3" s="13" customFormat="1" ht="15" hidden="1" customHeight="1" x14ac:dyDescent="0.25">
      <c r="A286" s="31"/>
      <c r="B286" s="14"/>
      <c r="C286" s="62"/>
    </row>
    <row r="287" spans="1:3" s="13" customFormat="1" ht="15" hidden="1" customHeight="1" x14ac:dyDescent="0.25">
      <c r="A287" s="31"/>
      <c r="B287" s="14"/>
      <c r="C287" s="62"/>
    </row>
    <row r="288" spans="1:3" s="13" customFormat="1" ht="15" hidden="1" customHeight="1" x14ac:dyDescent="0.25">
      <c r="A288" s="31"/>
      <c r="B288" s="14"/>
      <c r="C288" s="62"/>
    </row>
    <row r="289" spans="1:3" s="13" customFormat="1" ht="15" hidden="1" customHeight="1" x14ac:dyDescent="0.25">
      <c r="A289" s="31"/>
      <c r="B289" s="14"/>
      <c r="C289" s="62"/>
    </row>
    <row r="290" spans="1:3" s="13" customFormat="1" ht="15" hidden="1" customHeight="1" x14ac:dyDescent="0.25">
      <c r="A290" s="31"/>
      <c r="B290" s="14"/>
      <c r="C290" s="62"/>
    </row>
    <row r="291" spans="1:3" s="13" customFormat="1" ht="15" hidden="1" customHeight="1" x14ac:dyDescent="0.25">
      <c r="A291" s="31"/>
      <c r="B291" s="14"/>
      <c r="C291" s="62"/>
    </row>
    <row r="292" spans="1:3" s="13" customFormat="1" ht="15" hidden="1" customHeight="1" x14ac:dyDescent="0.25">
      <c r="A292" s="31"/>
      <c r="B292" s="14"/>
      <c r="C292" s="62"/>
    </row>
    <row r="293" spans="1:3" s="13" customFormat="1" ht="15" hidden="1" customHeight="1" x14ac:dyDescent="0.25">
      <c r="A293" s="31"/>
      <c r="B293" s="14"/>
      <c r="C293" s="62"/>
    </row>
    <row r="294" spans="1:3" s="13" customFormat="1" ht="15" hidden="1" customHeight="1" x14ac:dyDescent="0.25">
      <c r="A294" s="31"/>
      <c r="B294" s="14"/>
      <c r="C294" s="62"/>
    </row>
    <row r="295" spans="1:3" s="13" customFormat="1" ht="15" hidden="1" customHeight="1" x14ac:dyDescent="0.25">
      <c r="A295" s="31"/>
      <c r="B295" s="14"/>
      <c r="C295" s="62"/>
    </row>
    <row r="296" spans="1:3" s="13" customFormat="1" ht="15" hidden="1" customHeight="1" x14ac:dyDescent="0.25">
      <c r="A296" s="31"/>
      <c r="B296" s="14"/>
      <c r="C296" s="62"/>
    </row>
    <row r="297" spans="1:3" s="13" customFormat="1" ht="15" hidden="1" customHeight="1" x14ac:dyDescent="0.25">
      <c r="A297" s="31"/>
      <c r="B297" s="14"/>
      <c r="C297" s="62"/>
    </row>
    <row r="298" spans="1:3" s="13" customFormat="1" ht="15" hidden="1" customHeight="1" x14ac:dyDescent="0.25">
      <c r="A298" s="31"/>
      <c r="B298" s="14"/>
      <c r="C298" s="62"/>
    </row>
    <row r="299" spans="1:3" s="13" customFormat="1" ht="15" hidden="1" customHeight="1" x14ac:dyDescent="0.25">
      <c r="A299" s="31"/>
      <c r="B299" s="14"/>
      <c r="C299" s="62"/>
    </row>
    <row r="300" spans="1:3" s="13" customFormat="1" ht="15" hidden="1" customHeight="1" x14ac:dyDescent="0.25">
      <c r="A300" s="31"/>
      <c r="B300" s="14"/>
      <c r="C300" s="62"/>
    </row>
    <row r="301" spans="1:3" s="13" customFormat="1" ht="15" hidden="1" customHeight="1" x14ac:dyDescent="0.25">
      <c r="A301" s="31"/>
      <c r="B301" s="14"/>
      <c r="C301" s="62"/>
    </row>
    <row r="302" spans="1:3" s="13" customFormat="1" ht="15" hidden="1" customHeight="1" x14ac:dyDescent="0.25">
      <c r="A302" s="31"/>
      <c r="B302" s="14"/>
      <c r="C302" s="62"/>
    </row>
    <row r="303" spans="1:3" s="13" customFormat="1" ht="15" hidden="1" customHeight="1" x14ac:dyDescent="0.25">
      <c r="A303" s="31"/>
      <c r="B303" s="14"/>
      <c r="C303" s="62"/>
    </row>
    <row r="304" spans="1:3" s="13" customFormat="1" ht="15" hidden="1" customHeight="1" x14ac:dyDescent="0.25">
      <c r="A304" s="31"/>
      <c r="B304" s="14"/>
      <c r="C304" s="62"/>
    </row>
    <row r="305" spans="1:3" s="13" customFormat="1" ht="15" hidden="1" customHeight="1" x14ac:dyDescent="0.25">
      <c r="A305" s="31"/>
      <c r="B305" s="14"/>
      <c r="C305" s="62"/>
    </row>
    <row r="306" spans="1:3" s="13" customFormat="1" ht="15" hidden="1" customHeight="1" x14ac:dyDescent="0.25">
      <c r="A306" s="31"/>
      <c r="B306" s="14"/>
      <c r="C306" s="62"/>
    </row>
    <row r="307" spans="1:3" s="13" customFormat="1" ht="15" hidden="1" customHeight="1" x14ac:dyDescent="0.25">
      <c r="A307" s="31"/>
      <c r="B307" s="14"/>
      <c r="C307" s="62"/>
    </row>
    <row r="308" spans="1:3" s="13" customFormat="1" ht="15" hidden="1" customHeight="1" x14ac:dyDescent="0.25">
      <c r="A308" s="31"/>
      <c r="B308" s="14"/>
      <c r="C308" s="62"/>
    </row>
    <row r="309" spans="1:3" s="13" customFormat="1" ht="15" hidden="1" customHeight="1" x14ac:dyDescent="0.25">
      <c r="A309" s="31"/>
      <c r="B309" s="14"/>
      <c r="C309" s="62"/>
    </row>
    <row r="310" spans="1:3" s="13" customFormat="1" ht="15" hidden="1" customHeight="1" x14ac:dyDescent="0.25">
      <c r="A310" s="31"/>
      <c r="B310" s="14"/>
      <c r="C310" s="62"/>
    </row>
    <row r="311" spans="1:3" s="13" customFormat="1" ht="15" hidden="1" customHeight="1" x14ac:dyDescent="0.25">
      <c r="A311" s="31"/>
      <c r="B311" s="14"/>
      <c r="C311" s="62"/>
    </row>
    <row r="312" spans="1:3" s="13" customFormat="1" ht="15" hidden="1" customHeight="1" x14ac:dyDescent="0.25">
      <c r="A312" s="31"/>
      <c r="B312" s="14"/>
      <c r="C312" s="62"/>
    </row>
    <row r="313" spans="1:3" s="13" customFormat="1" ht="15" hidden="1" customHeight="1" x14ac:dyDescent="0.25">
      <c r="A313" s="31"/>
      <c r="B313" s="14"/>
      <c r="C313" s="62"/>
    </row>
    <row r="314" spans="1:3" s="13" customFormat="1" ht="15" hidden="1" customHeight="1" x14ac:dyDescent="0.25">
      <c r="A314" s="31"/>
      <c r="B314" s="14"/>
      <c r="C314" s="62"/>
    </row>
    <row r="315" spans="1:3" s="13" customFormat="1" ht="15" hidden="1" customHeight="1" x14ac:dyDescent="0.25">
      <c r="A315" s="31"/>
      <c r="B315" s="14"/>
      <c r="C315" s="62"/>
    </row>
    <row r="316" spans="1:3" s="13" customFormat="1" ht="15" hidden="1" customHeight="1" x14ac:dyDescent="0.25">
      <c r="A316" s="31"/>
      <c r="B316" s="14"/>
      <c r="C316" s="62"/>
    </row>
    <row r="317" spans="1:3" s="13" customFormat="1" ht="15" hidden="1" customHeight="1" x14ac:dyDescent="0.25">
      <c r="A317" s="31"/>
      <c r="B317" s="14"/>
      <c r="C317" s="62"/>
    </row>
    <row r="318" spans="1:3" s="13" customFormat="1" ht="15" hidden="1" customHeight="1" x14ac:dyDescent="0.25">
      <c r="A318" s="31"/>
      <c r="B318" s="14"/>
      <c r="C318" s="62"/>
    </row>
    <row r="319" spans="1:3" s="13" customFormat="1" ht="15" hidden="1" customHeight="1" x14ac:dyDescent="0.25">
      <c r="A319" s="31"/>
      <c r="B319" s="14"/>
      <c r="C319" s="62"/>
    </row>
    <row r="320" spans="1:3" s="13" customFormat="1" ht="15" hidden="1" customHeight="1" x14ac:dyDescent="0.25">
      <c r="A320" s="31"/>
      <c r="B320" s="14"/>
      <c r="C320" s="62"/>
    </row>
    <row r="321" spans="1:3" s="13" customFormat="1" ht="15" hidden="1" customHeight="1" x14ac:dyDescent="0.25">
      <c r="A321" s="31"/>
      <c r="B321" s="14"/>
      <c r="C321" s="62"/>
    </row>
    <row r="322" spans="1:3" s="13" customFormat="1" ht="15" hidden="1" customHeight="1" x14ac:dyDescent="0.25">
      <c r="A322" s="31"/>
      <c r="B322" s="14"/>
      <c r="C322" s="62"/>
    </row>
    <row r="323" spans="1:3" s="13" customFormat="1" ht="15" hidden="1" customHeight="1" x14ac:dyDescent="0.25">
      <c r="A323" s="31"/>
      <c r="B323" s="14"/>
      <c r="C323" s="62"/>
    </row>
    <row r="324" spans="1:3" s="13" customFormat="1" ht="15" hidden="1" customHeight="1" x14ac:dyDescent="0.25">
      <c r="A324" s="31"/>
      <c r="B324" s="14"/>
      <c r="C324" s="62"/>
    </row>
    <row r="325" spans="1:3" s="13" customFormat="1" ht="15" hidden="1" customHeight="1" x14ac:dyDescent="0.25">
      <c r="A325" s="31"/>
      <c r="B325" s="14"/>
      <c r="C325" s="62"/>
    </row>
    <row r="326" spans="1:3" s="13" customFormat="1" ht="15" hidden="1" customHeight="1" x14ac:dyDescent="0.25">
      <c r="A326" s="31"/>
      <c r="B326" s="14"/>
      <c r="C326" s="62"/>
    </row>
    <row r="327" spans="1:3" s="13" customFormat="1" ht="15" hidden="1" customHeight="1" x14ac:dyDescent="0.25">
      <c r="A327" s="31"/>
      <c r="B327" s="14"/>
      <c r="C327" s="62"/>
    </row>
    <row r="328" spans="1:3" s="13" customFormat="1" ht="15" hidden="1" customHeight="1" x14ac:dyDescent="0.25">
      <c r="A328" s="31"/>
      <c r="B328" s="14"/>
      <c r="C328" s="62"/>
    </row>
    <row r="329" spans="1:3" s="13" customFormat="1" ht="15" hidden="1" customHeight="1" x14ac:dyDescent="0.25">
      <c r="A329" s="31"/>
      <c r="B329" s="14"/>
      <c r="C329" s="62"/>
    </row>
    <row r="330" spans="1:3" s="13" customFormat="1" ht="15" hidden="1" customHeight="1" x14ac:dyDescent="0.25">
      <c r="A330" s="31"/>
      <c r="B330" s="14"/>
      <c r="C330" s="62"/>
    </row>
    <row r="331" spans="1:3" s="13" customFormat="1" ht="15" hidden="1" customHeight="1" x14ac:dyDescent="0.25">
      <c r="A331" s="31"/>
      <c r="B331" s="14"/>
      <c r="C331" s="62"/>
    </row>
    <row r="332" spans="1:3" s="13" customFormat="1" ht="15" hidden="1" customHeight="1" x14ac:dyDescent="0.25">
      <c r="A332" s="31"/>
      <c r="B332" s="14"/>
      <c r="C332" s="62"/>
    </row>
    <row r="333" spans="1:3" s="13" customFormat="1" ht="15" hidden="1" customHeight="1" x14ac:dyDescent="0.25">
      <c r="A333" s="31"/>
      <c r="B333" s="14"/>
      <c r="C333" s="62"/>
    </row>
    <row r="334" spans="1:3" s="13" customFormat="1" ht="15" hidden="1" customHeight="1" x14ac:dyDescent="0.25">
      <c r="A334" s="31"/>
      <c r="B334" s="14"/>
      <c r="C334" s="62"/>
    </row>
    <row r="335" spans="1:3" s="13" customFormat="1" ht="15" hidden="1" customHeight="1" x14ac:dyDescent="0.25">
      <c r="A335" s="31"/>
      <c r="B335" s="14"/>
      <c r="C335" s="62"/>
    </row>
    <row r="336" spans="1:3" s="13" customFormat="1" ht="15" hidden="1" customHeight="1" x14ac:dyDescent="0.25">
      <c r="A336" s="31"/>
      <c r="B336" s="14"/>
      <c r="C336" s="62"/>
    </row>
    <row r="337" spans="1:3" s="13" customFormat="1" ht="15" hidden="1" customHeight="1" x14ac:dyDescent="0.25">
      <c r="A337" s="31"/>
      <c r="B337" s="14"/>
      <c r="C337" s="62"/>
    </row>
    <row r="338" spans="1:3" s="13" customFormat="1" ht="15" hidden="1" customHeight="1" x14ac:dyDescent="0.25">
      <c r="A338" s="31"/>
      <c r="B338" s="14"/>
      <c r="C338" s="62"/>
    </row>
    <row r="339" spans="1:3" s="13" customFormat="1" ht="15" hidden="1" customHeight="1" x14ac:dyDescent="0.25">
      <c r="A339" s="31"/>
      <c r="B339" s="14"/>
      <c r="C339" s="62"/>
    </row>
    <row r="340" spans="1:3" s="13" customFormat="1" ht="15" hidden="1" customHeight="1" x14ac:dyDescent="0.25">
      <c r="A340" s="31"/>
      <c r="B340" s="14"/>
      <c r="C340" s="62"/>
    </row>
    <row r="341" spans="1:3" s="13" customFormat="1" ht="15" hidden="1" customHeight="1" x14ac:dyDescent="0.25">
      <c r="A341" s="31"/>
      <c r="B341" s="14"/>
      <c r="C341" s="62"/>
    </row>
    <row r="342" spans="1:3" s="13" customFormat="1" ht="15" hidden="1" customHeight="1" x14ac:dyDescent="0.25">
      <c r="A342" s="31"/>
      <c r="B342" s="14"/>
      <c r="C342" s="62"/>
    </row>
    <row r="343" spans="1:3" s="13" customFormat="1" ht="15" hidden="1" customHeight="1" x14ac:dyDescent="0.25">
      <c r="A343" s="31"/>
      <c r="B343" s="14"/>
      <c r="C343" s="62"/>
    </row>
    <row r="344" spans="1:3" s="13" customFormat="1" ht="15" hidden="1" customHeight="1" x14ac:dyDescent="0.25">
      <c r="A344" s="31"/>
      <c r="B344" s="14"/>
      <c r="C344" s="62"/>
    </row>
    <row r="345" spans="1:3" s="13" customFormat="1" ht="15" hidden="1" customHeight="1" x14ac:dyDescent="0.25">
      <c r="A345" s="31"/>
      <c r="B345" s="14"/>
      <c r="C345" s="62"/>
    </row>
    <row r="346" spans="1:3" s="13" customFormat="1" ht="15" hidden="1" customHeight="1" x14ac:dyDescent="0.25">
      <c r="A346" s="31"/>
      <c r="B346" s="14"/>
      <c r="C346" s="62"/>
    </row>
    <row r="347" spans="1:3" s="13" customFormat="1" ht="15" hidden="1" customHeight="1" x14ac:dyDescent="0.25">
      <c r="A347" s="31"/>
      <c r="B347" s="14"/>
      <c r="C347" s="62"/>
    </row>
    <row r="348" spans="1:3" s="13" customFormat="1" ht="15" hidden="1" customHeight="1" x14ac:dyDescent="0.25">
      <c r="A348" s="31"/>
      <c r="B348" s="14"/>
      <c r="C348" s="62"/>
    </row>
    <row r="349" spans="1:3" s="13" customFormat="1" ht="15" hidden="1" customHeight="1" x14ac:dyDescent="0.25">
      <c r="A349" s="31"/>
      <c r="B349" s="14"/>
      <c r="C349" s="62"/>
    </row>
    <row r="350" spans="1:3" s="13" customFormat="1" ht="15" hidden="1" customHeight="1" x14ac:dyDescent="0.25">
      <c r="A350" s="31"/>
      <c r="B350" s="14"/>
      <c r="C350" s="62"/>
    </row>
    <row r="351" spans="1:3" s="13" customFormat="1" ht="15" hidden="1" customHeight="1" x14ac:dyDescent="0.25">
      <c r="A351" s="31"/>
      <c r="B351" s="14"/>
      <c r="C351" s="62"/>
    </row>
    <row r="352" spans="1:3" s="13" customFormat="1" ht="15" hidden="1" customHeight="1" x14ac:dyDescent="0.25">
      <c r="A352" s="31"/>
      <c r="B352" s="14"/>
      <c r="C352" s="62"/>
    </row>
    <row r="353" spans="1:3" s="13" customFormat="1" ht="15" hidden="1" customHeight="1" x14ac:dyDescent="0.25">
      <c r="A353" s="31"/>
      <c r="B353" s="14"/>
      <c r="C353" s="62"/>
    </row>
    <row r="354" spans="1:3" s="13" customFormat="1" ht="15" hidden="1" customHeight="1" x14ac:dyDescent="0.25">
      <c r="A354" s="31"/>
      <c r="B354" s="14"/>
      <c r="C354" s="62"/>
    </row>
    <row r="355" spans="1:3" s="13" customFormat="1" ht="15" hidden="1" customHeight="1" x14ac:dyDescent="0.25">
      <c r="A355" s="31"/>
      <c r="B355" s="14"/>
      <c r="C355" s="62"/>
    </row>
    <row r="356" spans="1:3" s="13" customFormat="1" ht="15" hidden="1" customHeight="1" x14ac:dyDescent="0.25">
      <c r="A356" s="31"/>
      <c r="B356" s="14"/>
      <c r="C356" s="62"/>
    </row>
    <row r="357" spans="1:3" s="13" customFormat="1" ht="15" hidden="1" customHeight="1" x14ac:dyDescent="0.25">
      <c r="A357" s="31"/>
      <c r="B357" s="14"/>
      <c r="C357" s="62"/>
    </row>
    <row r="358" spans="1:3" s="13" customFormat="1" ht="15" hidden="1" customHeight="1" x14ac:dyDescent="0.25">
      <c r="A358" s="31"/>
      <c r="B358" s="14"/>
      <c r="C358" s="62"/>
    </row>
    <row r="359" spans="1:3" s="13" customFormat="1" ht="15" hidden="1" customHeight="1" x14ac:dyDescent="0.25">
      <c r="A359" s="31"/>
      <c r="B359" s="14"/>
      <c r="C359" s="62"/>
    </row>
    <row r="360" spans="1:3" s="13" customFormat="1" ht="15" hidden="1" customHeight="1" x14ac:dyDescent="0.25">
      <c r="A360" s="31"/>
      <c r="B360" s="14"/>
      <c r="C360" s="62"/>
    </row>
    <row r="361" spans="1:3" s="13" customFormat="1" ht="15" hidden="1" customHeight="1" x14ac:dyDescent="0.25">
      <c r="A361" s="31"/>
      <c r="B361" s="14"/>
      <c r="C361" s="62"/>
    </row>
    <row r="362" spans="1:3" s="13" customFormat="1" ht="15" hidden="1" customHeight="1" x14ac:dyDescent="0.25">
      <c r="A362" s="31"/>
      <c r="B362" s="14"/>
      <c r="C362" s="62"/>
    </row>
    <row r="363" spans="1:3" s="13" customFormat="1" ht="15" hidden="1" customHeight="1" x14ac:dyDescent="0.25">
      <c r="A363" s="31"/>
      <c r="B363" s="14"/>
      <c r="C363" s="62"/>
    </row>
    <row r="364" spans="1:3" s="13" customFormat="1" ht="15" hidden="1" customHeight="1" x14ac:dyDescent="0.25">
      <c r="A364" s="31"/>
      <c r="B364" s="14"/>
      <c r="C364" s="62"/>
    </row>
    <row r="365" spans="1:3" s="13" customFormat="1" ht="15" hidden="1" customHeight="1" x14ac:dyDescent="0.25">
      <c r="A365" s="31"/>
      <c r="B365" s="14"/>
      <c r="C365" s="62"/>
    </row>
    <row r="366" spans="1:3" s="13" customFormat="1" ht="15" hidden="1" customHeight="1" x14ac:dyDescent="0.25">
      <c r="A366" s="31"/>
      <c r="B366" s="14"/>
      <c r="C366" s="62"/>
    </row>
    <row r="367" spans="1:3" s="13" customFormat="1" ht="15" hidden="1" customHeight="1" x14ac:dyDescent="0.25">
      <c r="A367" s="31"/>
      <c r="B367" s="14"/>
      <c r="C367" s="62"/>
    </row>
    <row r="368" spans="1:3" s="13" customFormat="1" ht="15" hidden="1" customHeight="1" x14ac:dyDescent="0.25">
      <c r="A368" s="31"/>
      <c r="B368" s="14"/>
      <c r="C368" s="62"/>
    </row>
    <row r="369" spans="1:3" s="13" customFormat="1" ht="15" hidden="1" customHeight="1" x14ac:dyDescent="0.25">
      <c r="A369" s="31"/>
      <c r="B369" s="14"/>
      <c r="C369" s="62"/>
    </row>
    <row r="370" spans="1:3" s="13" customFormat="1" ht="15" hidden="1" customHeight="1" x14ac:dyDescent="0.25">
      <c r="A370" s="31"/>
      <c r="B370" s="14"/>
      <c r="C370" s="62"/>
    </row>
    <row r="371" spans="1:3" s="13" customFormat="1" ht="15" hidden="1" customHeight="1" x14ac:dyDescent="0.25">
      <c r="A371" s="31"/>
      <c r="B371" s="14"/>
      <c r="C371" s="62"/>
    </row>
    <row r="372" spans="1:3" s="13" customFormat="1" ht="15" hidden="1" customHeight="1" x14ac:dyDescent="0.25">
      <c r="A372" s="31"/>
      <c r="B372" s="14"/>
      <c r="C372" s="62"/>
    </row>
    <row r="373" spans="1:3" s="13" customFormat="1" ht="15" hidden="1" customHeight="1" x14ac:dyDescent="0.25">
      <c r="A373" s="31"/>
      <c r="B373" s="14"/>
      <c r="C373" s="62"/>
    </row>
    <row r="374" spans="1:3" s="13" customFormat="1" ht="15" hidden="1" customHeight="1" x14ac:dyDescent="0.25">
      <c r="A374" s="31"/>
      <c r="B374" s="14"/>
      <c r="C374" s="62"/>
    </row>
    <row r="375" spans="1:3" s="13" customFormat="1" ht="15" hidden="1" customHeight="1" x14ac:dyDescent="0.25">
      <c r="A375" s="31"/>
      <c r="B375" s="14"/>
      <c r="C375" s="62"/>
    </row>
    <row r="376" spans="1:3" s="13" customFormat="1" ht="15" hidden="1" customHeight="1" x14ac:dyDescent="0.25">
      <c r="A376" s="31"/>
      <c r="B376" s="14"/>
      <c r="C376" s="62"/>
    </row>
    <row r="377" spans="1:3" s="13" customFormat="1" ht="15" hidden="1" customHeight="1" x14ac:dyDescent="0.25">
      <c r="A377" s="31"/>
      <c r="B377" s="14"/>
      <c r="C377" s="62"/>
    </row>
    <row r="378" spans="1:3" s="13" customFormat="1" ht="15" hidden="1" customHeight="1" x14ac:dyDescent="0.25">
      <c r="A378" s="31"/>
      <c r="B378" s="14"/>
      <c r="C378" s="62"/>
    </row>
    <row r="379" spans="1:3" s="13" customFormat="1" ht="15" hidden="1" customHeight="1" x14ac:dyDescent="0.25">
      <c r="A379" s="31"/>
      <c r="B379" s="14"/>
      <c r="C379" s="62"/>
    </row>
    <row r="380" spans="1:3" s="13" customFormat="1" ht="15" hidden="1" customHeight="1" x14ac:dyDescent="0.25">
      <c r="A380" s="31"/>
      <c r="B380" s="14"/>
      <c r="C380" s="62"/>
    </row>
    <row r="381" spans="1:3" s="13" customFormat="1" ht="15" hidden="1" customHeight="1" x14ac:dyDescent="0.25">
      <c r="A381" s="31"/>
      <c r="B381" s="14"/>
      <c r="C381" s="62"/>
    </row>
    <row r="382" spans="1:3" s="13" customFormat="1" ht="15" hidden="1" customHeight="1" x14ac:dyDescent="0.25">
      <c r="A382" s="31"/>
      <c r="B382" s="14"/>
      <c r="C382" s="62"/>
    </row>
    <row r="383" spans="1:3" s="13" customFormat="1" ht="15" hidden="1" customHeight="1" x14ac:dyDescent="0.25">
      <c r="A383" s="31"/>
      <c r="B383" s="14"/>
      <c r="C383" s="62"/>
    </row>
    <row r="384" spans="1:3" s="13" customFormat="1" ht="15" hidden="1" customHeight="1" x14ac:dyDescent="0.25">
      <c r="A384" s="31"/>
      <c r="B384" s="14"/>
      <c r="C384" s="62"/>
    </row>
    <row r="385" spans="1:3" s="13" customFormat="1" ht="15" hidden="1" customHeight="1" x14ac:dyDescent="0.25">
      <c r="A385" s="31"/>
      <c r="B385" s="14"/>
      <c r="C385" s="62"/>
    </row>
    <row r="386" spans="1:3" s="13" customFormat="1" ht="15" hidden="1" customHeight="1" x14ac:dyDescent="0.25">
      <c r="A386" s="31"/>
      <c r="B386" s="14"/>
      <c r="C386" s="62"/>
    </row>
    <row r="387" spans="1:3" s="13" customFormat="1" ht="15" hidden="1" customHeight="1" x14ac:dyDescent="0.25">
      <c r="A387" s="31"/>
      <c r="B387" s="14"/>
      <c r="C387" s="62"/>
    </row>
    <row r="388" spans="1:3" s="13" customFormat="1" ht="15" hidden="1" customHeight="1" x14ac:dyDescent="0.25">
      <c r="A388" s="31"/>
      <c r="B388" s="14"/>
      <c r="C388" s="62"/>
    </row>
    <row r="389" spans="1:3" s="13" customFormat="1" ht="15" hidden="1" customHeight="1" x14ac:dyDescent="0.25">
      <c r="A389" s="31"/>
      <c r="B389" s="14"/>
      <c r="C389" s="62"/>
    </row>
    <row r="390" spans="1:3" s="13" customFormat="1" ht="15" hidden="1" customHeight="1" x14ac:dyDescent="0.25">
      <c r="A390" s="31"/>
      <c r="B390" s="14"/>
      <c r="C390" s="62"/>
    </row>
    <row r="391" spans="1:3" s="13" customFormat="1" ht="15" hidden="1" customHeight="1" x14ac:dyDescent="0.25">
      <c r="A391" s="31"/>
      <c r="B391" s="14"/>
      <c r="C391" s="62"/>
    </row>
    <row r="392" spans="1:3" s="13" customFormat="1" ht="15" hidden="1" customHeight="1" x14ac:dyDescent="0.25">
      <c r="A392" s="31"/>
      <c r="B392" s="14"/>
      <c r="C392" s="62"/>
    </row>
    <row r="393" spans="1:3" s="13" customFormat="1" ht="15" hidden="1" customHeight="1" x14ac:dyDescent="0.25">
      <c r="A393" s="31"/>
      <c r="B393" s="14"/>
      <c r="C393" s="62"/>
    </row>
    <row r="394" spans="1:3" s="13" customFormat="1" ht="15" hidden="1" customHeight="1" x14ac:dyDescent="0.25">
      <c r="A394" s="31"/>
      <c r="B394" s="14"/>
      <c r="C394" s="62"/>
    </row>
    <row r="395" spans="1:3" s="13" customFormat="1" ht="15" hidden="1" customHeight="1" x14ac:dyDescent="0.25">
      <c r="A395" s="31"/>
      <c r="B395" s="14"/>
      <c r="C395" s="62"/>
    </row>
    <row r="396" spans="1:3" s="13" customFormat="1" ht="15" hidden="1" customHeight="1" x14ac:dyDescent="0.25">
      <c r="A396" s="31"/>
      <c r="B396" s="14"/>
      <c r="C396" s="62"/>
    </row>
    <row r="397" spans="1:3" s="13" customFormat="1" ht="15" hidden="1" customHeight="1" x14ac:dyDescent="0.25">
      <c r="A397" s="31"/>
      <c r="B397" s="14"/>
      <c r="C397" s="62"/>
    </row>
    <row r="398" spans="1:3" s="13" customFormat="1" ht="15" hidden="1" customHeight="1" x14ac:dyDescent="0.25">
      <c r="A398" s="31"/>
      <c r="B398" s="14"/>
      <c r="C398" s="62"/>
    </row>
    <row r="399" spans="1:3" s="13" customFormat="1" ht="15" hidden="1" customHeight="1" x14ac:dyDescent="0.25">
      <c r="A399" s="31"/>
      <c r="B399" s="14"/>
      <c r="C399" s="62"/>
    </row>
    <row r="400" spans="1:3" s="13" customFormat="1" ht="15" hidden="1" customHeight="1" x14ac:dyDescent="0.25">
      <c r="A400" s="31"/>
      <c r="B400" s="14"/>
      <c r="C400" s="62"/>
    </row>
    <row r="401" spans="1:3" s="13" customFormat="1" ht="15" hidden="1" customHeight="1" x14ac:dyDescent="0.25">
      <c r="A401" s="31"/>
      <c r="B401" s="14"/>
      <c r="C401" s="62"/>
    </row>
    <row r="402" spans="1:3" s="13" customFormat="1" ht="15" hidden="1" customHeight="1" x14ac:dyDescent="0.25">
      <c r="A402" s="31"/>
      <c r="B402" s="14"/>
      <c r="C402" s="62"/>
    </row>
    <row r="403" spans="1:3" s="13" customFormat="1" ht="15" hidden="1" customHeight="1" x14ac:dyDescent="0.25">
      <c r="A403" s="31"/>
      <c r="B403" s="14"/>
      <c r="C403" s="62"/>
    </row>
    <row r="404" spans="1:3" s="13" customFormat="1" ht="15" hidden="1" customHeight="1" x14ac:dyDescent="0.25">
      <c r="A404" s="31"/>
      <c r="B404" s="14"/>
      <c r="C404" s="62"/>
    </row>
    <row r="405" spans="1:3" s="13" customFormat="1" ht="15" hidden="1" customHeight="1" x14ac:dyDescent="0.25">
      <c r="A405" s="31"/>
      <c r="B405" s="14"/>
      <c r="C405" s="62"/>
    </row>
    <row r="406" spans="1:3" s="13" customFormat="1" ht="15" hidden="1" customHeight="1" x14ac:dyDescent="0.25">
      <c r="A406" s="31"/>
      <c r="B406" s="14"/>
      <c r="C406" s="62"/>
    </row>
    <row r="407" spans="1:3" s="13" customFormat="1" ht="15" hidden="1" customHeight="1" x14ac:dyDescent="0.25">
      <c r="A407" s="31"/>
      <c r="B407" s="14"/>
      <c r="C407" s="62"/>
    </row>
    <row r="408" spans="1:3" s="13" customFormat="1" ht="15" hidden="1" customHeight="1" x14ac:dyDescent="0.25">
      <c r="A408" s="31"/>
      <c r="B408" s="14"/>
      <c r="C408" s="62"/>
    </row>
    <row r="409" spans="1:3" s="13" customFormat="1" ht="15" hidden="1" customHeight="1" x14ac:dyDescent="0.25">
      <c r="A409" s="31"/>
      <c r="B409" s="14"/>
      <c r="C409" s="62"/>
    </row>
    <row r="410" spans="1:3" s="13" customFormat="1" ht="15" hidden="1" customHeight="1" x14ac:dyDescent="0.25">
      <c r="A410" s="31"/>
      <c r="B410" s="14"/>
      <c r="C410" s="62"/>
    </row>
    <row r="411" spans="1:3" s="13" customFormat="1" ht="15" hidden="1" customHeight="1" x14ac:dyDescent="0.25">
      <c r="A411" s="31"/>
      <c r="B411" s="14"/>
      <c r="C411" s="62"/>
    </row>
    <row r="412" spans="1:3" s="13" customFormat="1" ht="15" hidden="1" customHeight="1" x14ac:dyDescent="0.25">
      <c r="A412" s="31"/>
      <c r="B412" s="14"/>
      <c r="C412" s="62"/>
    </row>
    <row r="413" spans="1:3" s="13" customFormat="1" ht="15" hidden="1" customHeight="1" x14ac:dyDescent="0.25">
      <c r="A413" s="31"/>
      <c r="B413" s="14"/>
      <c r="C413" s="62"/>
    </row>
    <row r="414" spans="1:3" s="13" customFormat="1" ht="15" hidden="1" customHeight="1" x14ac:dyDescent="0.25">
      <c r="A414" s="31"/>
      <c r="B414" s="14"/>
      <c r="C414" s="62"/>
    </row>
    <row r="415" spans="1:3" s="13" customFormat="1" ht="15" hidden="1" customHeight="1" x14ac:dyDescent="0.25">
      <c r="A415" s="31"/>
      <c r="B415" s="14"/>
      <c r="C415" s="62"/>
    </row>
    <row r="416" spans="1:3" s="13" customFormat="1" ht="15" hidden="1" customHeight="1" x14ac:dyDescent="0.25">
      <c r="A416" s="31"/>
      <c r="B416" s="14"/>
      <c r="C416" s="62"/>
    </row>
    <row r="417" spans="1:3" s="13" customFormat="1" ht="15" hidden="1" customHeight="1" x14ac:dyDescent="0.25">
      <c r="A417" s="31"/>
      <c r="B417" s="14"/>
      <c r="C417" s="62"/>
    </row>
    <row r="418" spans="1:3" s="13" customFormat="1" ht="15" hidden="1" customHeight="1" x14ac:dyDescent="0.25">
      <c r="A418" s="31"/>
      <c r="B418" s="14"/>
      <c r="C418" s="62"/>
    </row>
    <row r="419" spans="1:3" s="13" customFormat="1" ht="15" hidden="1" customHeight="1" x14ac:dyDescent="0.25">
      <c r="A419" s="31"/>
      <c r="B419" s="14"/>
      <c r="C419" s="62"/>
    </row>
    <row r="420" spans="1:3" s="13" customFormat="1" ht="15" hidden="1" customHeight="1" x14ac:dyDescent="0.25">
      <c r="A420" s="31"/>
      <c r="B420" s="14"/>
      <c r="C420" s="62"/>
    </row>
    <row r="421" spans="1:3" s="13" customFormat="1" ht="15" hidden="1" customHeight="1" x14ac:dyDescent="0.25">
      <c r="A421" s="31"/>
      <c r="B421" s="14"/>
      <c r="C421" s="62"/>
    </row>
    <row r="422" spans="1:3" s="13" customFormat="1" ht="15" hidden="1" customHeight="1" x14ac:dyDescent="0.25">
      <c r="A422" s="31"/>
      <c r="B422" s="14"/>
      <c r="C422" s="62"/>
    </row>
    <row r="423" spans="1:3" s="13" customFormat="1" ht="15" hidden="1" customHeight="1" x14ac:dyDescent="0.25">
      <c r="A423" s="31"/>
      <c r="B423" s="14"/>
      <c r="C423" s="62"/>
    </row>
    <row r="424" spans="1:3" s="13" customFormat="1" ht="15" hidden="1" customHeight="1" x14ac:dyDescent="0.25">
      <c r="A424" s="31"/>
      <c r="B424" s="14"/>
      <c r="C424" s="62"/>
    </row>
    <row r="425" spans="1:3" s="13" customFormat="1" ht="15" hidden="1" customHeight="1" x14ac:dyDescent="0.25">
      <c r="A425" s="31"/>
      <c r="B425" s="14"/>
      <c r="C425" s="62"/>
    </row>
    <row r="426" spans="1:3" s="13" customFormat="1" ht="15" hidden="1" customHeight="1" x14ac:dyDescent="0.25">
      <c r="A426" s="31"/>
      <c r="B426" s="14"/>
      <c r="C426" s="62"/>
    </row>
    <row r="427" spans="1:3" s="13" customFormat="1" ht="15" hidden="1" customHeight="1" x14ac:dyDescent="0.25">
      <c r="A427" s="31"/>
      <c r="B427" s="14"/>
      <c r="C427" s="62"/>
    </row>
    <row r="428" spans="1:3" s="13" customFormat="1" ht="15" hidden="1" customHeight="1" x14ac:dyDescent="0.25">
      <c r="A428" s="31"/>
      <c r="B428" s="14"/>
      <c r="C428" s="62"/>
    </row>
    <row r="429" spans="1:3" s="13" customFormat="1" ht="15" hidden="1" customHeight="1" x14ac:dyDescent="0.25">
      <c r="A429" s="31"/>
      <c r="B429" s="14"/>
      <c r="C429" s="62"/>
    </row>
    <row r="430" spans="1:3" s="13" customFormat="1" ht="15" hidden="1" customHeight="1" x14ac:dyDescent="0.25">
      <c r="A430" s="31"/>
      <c r="B430" s="14"/>
      <c r="C430" s="62"/>
    </row>
    <row r="431" spans="1:3" s="13" customFormat="1" ht="15" hidden="1" customHeight="1" x14ac:dyDescent="0.25">
      <c r="A431" s="31"/>
      <c r="B431" s="14"/>
      <c r="C431" s="62"/>
    </row>
    <row r="432" spans="1:3" s="13" customFormat="1" ht="15" hidden="1" customHeight="1" x14ac:dyDescent="0.25">
      <c r="A432" s="31"/>
      <c r="B432" s="14"/>
      <c r="C432" s="62"/>
    </row>
    <row r="433" spans="1:3" s="13" customFormat="1" ht="15" hidden="1" customHeight="1" x14ac:dyDescent="0.25">
      <c r="A433" s="31"/>
      <c r="B433" s="14"/>
      <c r="C433" s="62"/>
    </row>
    <row r="434" spans="1:3" s="13" customFormat="1" ht="15" hidden="1" customHeight="1" x14ac:dyDescent="0.25">
      <c r="A434" s="31"/>
      <c r="B434" s="14"/>
      <c r="C434" s="62"/>
    </row>
    <row r="435" spans="1:3" s="13" customFormat="1" ht="15" hidden="1" customHeight="1" x14ac:dyDescent="0.25">
      <c r="A435" s="31"/>
      <c r="B435" s="14"/>
      <c r="C435" s="62"/>
    </row>
    <row r="436" spans="1:3" s="13" customFormat="1" ht="15" hidden="1" customHeight="1" x14ac:dyDescent="0.25">
      <c r="A436" s="31"/>
      <c r="B436" s="14"/>
      <c r="C436" s="62"/>
    </row>
    <row r="437" spans="1:3" s="13" customFormat="1" ht="15" hidden="1" customHeight="1" x14ac:dyDescent="0.25">
      <c r="A437" s="31"/>
      <c r="B437" s="14"/>
      <c r="C437" s="62"/>
    </row>
    <row r="438" spans="1:3" s="13" customFormat="1" ht="15" hidden="1" customHeight="1" x14ac:dyDescent="0.25">
      <c r="A438" s="31"/>
      <c r="B438" s="14"/>
      <c r="C438" s="62"/>
    </row>
    <row r="439" spans="1:3" s="13" customFormat="1" ht="15" hidden="1" customHeight="1" x14ac:dyDescent="0.25">
      <c r="A439" s="31"/>
      <c r="B439" s="14"/>
      <c r="C439" s="62"/>
    </row>
    <row r="440" spans="1:3" s="13" customFormat="1" ht="15" hidden="1" customHeight="1" x14ac:dyDescent="0.25">
      <c r="A440" s="31"/>
      <c r="B440" s="14"/>
      <c r="C440" s="62"/>
    </row>
    <row r="441" spans="1:3" s="13" customFormat="1" ht="15" hidden="1" customHeight="1" x14ac:dyDescent="0.25">
      <c r="A441" s="31"/>
      <c r="B441" s="14"/>
      <c r="C441" s="62"/>
    </row>
    <row r="442" spans="1:3" s="13" customFormat="1" ht="15" hidden="1" customHeight="1" x14ac:dyDescent="0.25">
      <c r="A442" s="31"/>
      <c r="B442" s="14"/>
      <c r="C442" s="62"/>
    </row>
    <row r="443" spans="1:3" s="13" customFormat="1" ht="15" hidden="1" customHeight="1" x14ac:dyDescent="0.25">
      <c r="A443" s="31"/>
      <c r="B443" s="14"/>
      <c r="C443" s="62"/>
    </row>
    <row r="444" spans="1:3" s="13" customFormat="1" ht="15" hidden="1" customHeight="1" x14ac:dyDescent="0.25">
      <c r="A444" s="31"/>
      <c r="B444" s="14"/>
      <c r="C444" s="62"/>
    </row>
    <row r="445" spans="1:3" s="13" customFormat="1" ht="15" hidden="1" customHeight="1" x14ac:dyDescent="0.25">
      <c r="A445" s="31"/>
      <c r="B445" s="14"/>
      <c r="C445" s="62"/>
    </row>
    <row r="446" spans="1:3" s="13" customFormat="1" ht="15" hidden="1" customHeight="1" x14ac:dyDescent="0.25">
      <c r="A446" s="31"/>
      <c r="B446" s="14"/>
      <c r="C446" s="62"/>
    </row>
    <row r="447" spans="1:3" s="13" customFormat="1" ht="15" hidden="1" customHeight="1" x14ac:dyDescent="0.25">
      <c r="A447" s="31"/>
      <c r="B447" s="14"/>
      <c r="C447" s="62"/>
    </row>
    <row r="448" spans="1:3" s="13" customFormat="1" ht="15" hidden="1" customHeight="1" x14ac:dyDescent="0.25">
      <c r="A448" s="31"/>
      <c r="B448" s="14"/>
      <c r="C448" s="62"/>
    </row>
    <row r="449" spans="1:3" s="13" customFormat="1" ht="15" hidden="1" customHeight="1" x14ac:dyDescent="0.25">
      <c r="A449" s="31"/>
      <c r="B449" s="14"/>
      <c r="C449" s="62"/>
    </row>
    <row r="450" spans="1:3" s="13" customFormat="1" ht="15" hidden="1" customHeight="1" x14ac:dyDescent="0.25">
      <c r="A450" s="31"/>
      <c r="B450" s="14"/>
      <c r="C450" s="62"/>
    </row>
    <row r="451" spans="1:3" s="13" customFormat="1" ht="15" hidden="1" customHeight="1" x14ac:dyDescent="0.25">
      <c r="A451" s="31"/>
      <c r="B451" s="14"/>
      <c r="C451" s="62"/>
    </row>
    <row r="452" spans="1:3" s="13" customFormat="1" ht="15" hidden="1" customHeight="1" x14ac:dyDescent="0.25">
      <c r="A452" s="31"/>
      <c r="B452" s="14"/>
      <c r="C452" s="62"/>
    </row>
    <row r="453" spans="1:3" s="13" customFormat="1" ht="15" hidden="1" customHeight="1" x14ac:dyDescent="0.25">
      <c r="A453" s="31"/>
      <c r="B453" s="14"/>
      <c r="C453" s="62"/>
    </row>
    <row r="454" spans="1:3" s="13" customFormat="1" ht="15" hidden="1" customHeight="1" x14ac:dyDescent="0.25">
      <c r="A454" s="31"/>
      <c r="B454" s="14"/>
      <c r="C454" s="62"/>
    </row>
    <row r="455" spans="1:3" s="13" customFormat="1" ht="15" hidden="1" customHeight="1" x14ac:dyDescent="0.25">
      <c r="A455" s="31"/>
      <c r="B455" s="14"/>
      <c r="C455" s="62"/>
    </row>
    <row r="456" spans="1:3" s="13" customFormat="1" ht="15" hidden="1" customHeight="1" x14ac:dyDescent="0.25">
      <c r="A456" s="31"/>
      <c r="B456" s="14"/>
      <c r="C456" s="62"/>
    </row>
    <row r="457" spans="1:3" s="13" customFormat="1" ht="15" hidden="1" customHeight="1" x14ac:dyDescent="0.25">
      <c r="A457" s="31"/>
      <c r="B457" s="14"/>
      <c r="C457" s="62"/>
    </row>
    <row r="458" spans="1:3" s="13" customFormat="1" ht="15" hidden="1" customHeight="1" x14ac:dyDescent="0.25">
      <c r="A458" s="31"/>
      <c r="B458" s="14"/>
      <c r="C458" s="62"/>
    </row>
    <row r="459" spans="1:3" s="13" customFormat="1" ht="15" hidden="1" customHeight="1" x14ac:dyDescent="0.25">
      <c r="A459" s="31"/>
      <c r="B459" s="14"/>
      <c r="C459" s="62"/>
    </row>
    <row r="460" spans="1:3" s="13" customFormat="1" ht="15" hidden="1" customHeight="1" x14ac:dyDescent="0.25">
      <c r="A460" s="31"/>
      <c r="B460" s="14"/>
      <c r="C460" s="62"/>
    </row>
    <row r="461" spans="1:3" s="13" customFormat="1" ht="15" hidden="1" customHeight="1" x14ac:dyDescent="0.25">
      <c r="A461" s="31"/>
      <c r="B461" s="14"/>
      <c r="C461" s="62"/>
    </row>
    <row r="462" spans="1:3" s="13" customFormat="1" ht="15" hidden="1" customHeight="1" x14ac:dyDescent="0.25">
      <c r="A462" s="31"/>
      <c r="B462" s="14"/>
      <c r="C462" s="62"/>
    </row>
    <row r="463" spans="1:3" s="13" customFormat="1" ht="15" hidden="1" customHeight="1" x14ac:dyDescent="0.25">
      <c r="A463" s="31"/>
      <c r="B463" s="14"/>
      <c r="C463" s="62"/>
    </row>
    <row r="464" spans="1:3" s="13" customFormat="1" ht="15" hidden="1" customHeight="1" x14ac:dyDescent="0.25">
      <c r="A464" s="31"/>
      <c r="B464" s="14"/>
      <c r="C464" s="62"/>
    </row>
    <row r="465" spans="1:3" s="13" customFormat="1" ht="15" hidden="1" customHeight="1" x14ac:dyDescent="0.25">
      <c r="A465" s="31"/>
      <c r="B465" s="14"/>
      <c r="C465" s="62"/>
    </row>
    <row r="466" spans="1:3" s="13" customFormat="1" ht="15" hidden="1" customHeight="1" x14ac:dyDescent="0.25">
      <c r="A466" s="31"/>
      <c r="B466" s="14"/>
      <c r="C466" s="62"/>
    </row>
    <row r="467" spans="1:3" s="13" customFormat="1" ht="15" hidden="1" customHeight="1" x14ac:dyDescent="0.25">
      <c r="A467" s="31"/>
      <c r="B467" s="14"/>
      <c r="C467" s="62"/>
    </row>
    <row r="468" spans="1:3" s="13" customFormat="1" ht="15" hidden="1" customHeight="1" x14ac:dyDescent="0.25">
      <c r="A468" s="31"/>
      <c r="B468" s="14"/>
      <c r="C468" s="62"/>
    </row>
    <row r="469" spans="1:3" s="13" customFormat="1" ht="15" hidden="1" customHeight="1" x14ac:dyDescent="0.25">
      <c r="A469" s="31"/>
      <c r="B469" s="14"/>
      <c r="C469" s="62"/>
    </row>
    <row r="470" spans="1:3" s="13" customFormat="1" ht="15" hidden="1" customHeight="1" x14ac:dyDescent="0.25">
      <c r="A470" s="31"/>
      <c r="B470" s="14"/>
      <c r="C470" s="62"/>
    </row>
    <row r="471" spans="1:3" s="13" customFormat="1" ht="15" hidden="1" customHeight="1" x14ac:dyDescent="0.25">
      <c r="A471" s="31"/>
      <c r="B471" s="14"/>
      <c r="C471" s="62"/>
    </row>
    <row r="472" spans="1:3" s="13" customFormat="1" ht="15" hidden="1" customHeight="1" x14ac:dyDescent="0.25">
      <c r="A472" s="31"/>
      <c r="B472" s="14"/>
      <c r="C472" s="62"/>
    </row>
    <row r="473" spans="1:3" s="13" customFormat="1" ht="15" hidden="1" customHeight="1" x14ac:dyDescent="0.25">
      <c r="A473" s="31"/>
      <c r="B473" s="14"/>
      <c r="C473" s="62"/>
    </row>
    <row r="474" spans="1:3" s="13" customFormat="1" ht="15" hidden="1" customHeight="1" x14ac:dyDescent="0.25">
      <c r="A474" s="31"/>
      <c r="B474" s="14"/>
      <c r="C474" s="62"/>
    </row>
    <row r="475" spans="1:3" s="13" customFormat="1" ht="15" hidden="1" customHeight="1" x14ac:dyDescent="0.25">
      <c r="A475" s="31"/>
      <c r="B475" s="14"/>
      <c r="C475" s="62"/>
    </row>
    <row r="476" spans="1:3" s="13" customFormat="1" ht="15" hidden="1" customHeight="1" x14ac:dyDescent="0.25">
      <c r="A476" s="31"/>
      <c r="B476" s="14"/>
      <c r="C476" s="62"/>
    </row>
    <row r="477" spans="1:3" s="13" customFormat="1" ht="15" hidden="1" customHeight="1" x14ac:dyDescent="0.25">
      <c r="A477" s="31"/>
      <c r="B477" s="14"/>
      <c r="C477" s="62"/>
    </row>
    <row r="478" spans="1:3" s="13" customFormat="1" ht="15" hidden="1" customHeight="1" x14ac:dyDescent="0.25">
      <c r="A478" s="31"/>
      <c r="B478" s="14"/>
      <c r="C478" s="62"/>
    </row>
    <row r="479" spans="1:3" s="13" customFormat="1" ht="15" hidden="1" customHeight="1" x14ac:dyDescent="0.25">
      <c r="A479" s="31"/>
      <c r="B479" s="14"/>
      <c r="C479" s="62"/>
    </row>
    <row r="480" spans="1:3" s="13" customFormat="1" ht="15" hidden="1" customHeight="1" x14ac:dyDescent="0.25">
      <c r="A480" s="31"/>
      <c r="B480" s="14"/>
      <c r="C480" s="62"/>
    </row>
    <row r="481" spans="1:3" s="13" customFormat="1" ht="15" hidden="1" customHeight="1" x14ac:dyDescent="0.25">
      <c r="A481" s="31"/>
      <c r="B481" s="14"/>
      <c r="C481" s="62"/>
    </row>
    <row r="482" spans="1:3" s="13" customFormat="1" ht="15" hidden="1" customHeight="1" x14ac:dyDescent="0.25">
      <c r="A482" s="31"/>
      <c r="B482" s="14"/>
      <c r="C482" s="62"/>
    </row>
    <row r="483" spans="1:3" s="13" customFormat="1" ht="15" hidden="1" customHeight="1" x14ac:dyDescent="0.25">
      <c r="A483" s="31"/>
      <c r="B483" s="14"/>
      <c r="C483" s="62"/>
    </row>
    <row r="484" spans="1:3" s="13" customFormat="1" ht="15" hidden="1" customHeight="1" x14ac:dyDescent="0.25">
      <c r="A484" s="31"/>
      <c r="B484" s="14"/>
      <c r="C484" s="62"/>
    </row>
    <row r="485" spans="1:3" s="13" customFormat="1" ht="15" hidden="1" customHeight="1" x14ac:dyDescent="0.25">
      <c r="A485" s="31"/>
      <c r="B485" s="14"/>
      <c r="C485" s="62"/>
    </row>
    <row r="486" spans="1:3" s="13" customFormat="1" ht="15" hidden="1" customHeight="1" x14ac:dyDescent="0.25">
      <c r="A486" s="31"/>
      <c r="B486" s="14"/>
      <c r="C486" s="62"/>
    </row>
    <row r="487" spans="1:3" s="13" customFormat="1" ht="15" hidden="1" customHeight="1" x14ac:dyDescent="0.25">
      <c r="A487" s="31"/>
      <c r="B487" s="14"/>
      <c r="C487" s="62"/>
    </row>
    <row r="488" spans="1:3" s="13" customFormat="1" ht="15" hidden="1" customHeight="1" x14ac:dyDescent="0.25">
      <c r="A488" s="31"/>
      <c r="B488" s="14"/>
      <c r="C488" s="62"/>
    </row>
    <row r="489" spans="1:3" s="13" customFormat="1" ht="15" hidden="1" customHeight="1" x14ac:dyDescent="0.25">
      <c r="A489" s="31"/>
      <c r="B489" s="14"/>
      <c r="C489" s="62"/>
    </row>
    <row r="490" spans="1:3" s="13" customFormat="1" ht="15" hidden="1" customHeight="1" x14ac:dyDescent="0.25">
      <c r="A490" s="31"/>
      <c r="B490" s="14"/>
      <c r="C490" s="62"/>
    </row>
    <row r="491" spans="1:3" s="13" customFormat="1" ht="15" hidden="1" customHeight="1" x14ac:dyDescent="0.25">
      <c r="A491" s="31"/>
      <c r="B491" s="14"/>
      <c r="C491" s="62"/>
    </row>
    <row r="492" spans="1:3" s="13" customFormat="1" ht="15" hidden="1" customHeight="1" x14ac:dyDescent="0.25">
      <c r="A492" s="31"/>
      <c r="B492" s="14"/>
      <c r="C492" s="62"/>
    </row>
    <row r="493" spans="1:3" s="13" customFormat="1" ht="15" hidden="1" customHeight="1" x14ac:dyDescent="0.25">
      <c r="A493" s="31"/>
      <c r="B493" s="14"/>
      <c r="C493" s="62"/>
    </row>
    <row r="494" spans="1:3" s="13" customFormat="1" ht="15" hidden="1" customHeight="1" x14ac:dyDescent="0.25">
      <c r="A494" s="31"/>
      <c r="B494" s="14"/>
      <c r="C494" s="62"/>
    </row>
    <row r="495" spans="1:3" s="13" customFormat="1" ht="15" hidden="1" customHeight="1" x14ac:dyDescent="0.25">
      <c r="A495" s="31"/>
      <c r="B495" s="14"/>
      <c r="C495" s="62"/>
    </row>
    <row r="496" spans="1:3" s="13" customFormat="1" ht="15" hidden="1" customHeight="1" x14ac:dyDescent="0.25">
      <c r="A496" s="31"/>
      <c r="B496" s="14"/>
      <c r="C496" s="62"/>
    </row>
    <row r="497" spans="1:3" s="13" customFormat="1" ht="15" hidden="1" customHeight="1" x14ac:dyDescent="0.25">
      <c r="A497" s="31"/>
      <c r="B497" s="14"/>
      <c r="C497" s="62"/>
    </row>
    <row r="498" spans="1:3" s="13" customFormat="1" ht="15" hidden="1" customHeight="1" x14ac:dyDescent="0.25">
      <c r="A498" s="31"/>
      <c r="B498" s="14"/>
      <c r="C498" s="62"/>
    </row>
    <row r="499" spans="1:3" s="13" customFormat="1" ht="15" hidden="1" customHeight="1" x14ac:dyDescent="0.25">
      <c r="A499" s="31"/>
      <c r="B499" s="14"/>
      <c r="C499" s="62"/>
    </row>
    <row r="500" spans="1:3" s="13" customFormat="1" ht="15" hidden="1" customHeight="1" x14ac:dyDescent="0.25">
      <c r="A500" s="31"/>
      <c r="B500" s="14"/>
      <c r="C500" s="62"/>
    </row>
    <row r="501" spans="1:3" s="13" customFormat="1" ht="15" hidden="1" customHeight="1" x14ac:dyDescent="0.25">
      <c r="A501" s="31"/>
      <c r="B501" s="14"/>
      <c r="C501" s="62"/>
    </row>
    <row r="502" spans="1:3" s="13" customFormat="1" ht="15" hidden="1" customHeight="1" x14ac:dyDescent="0.25">
      <c r="A502" s="31"/>
      <c r="B502" s="14"/>
      <c r="C502" s="62"/>
    </row>
    <row r="503" spans="1:3" s="13" customFormat="1" ht="15" hidden="1" customHeight="1" x14ac:dyDescent="0.25">
      <c r="A503" s="31"/>
      <c r="B503" s="14"/>
      <c r="C503" s="62"/>
    </row>
    <row r="504" spans="1:3" s="13" customFormat="1" ht="15" hidden="1" customHeight="1" x14ac:dyDescent="0.25">
      <c r="A504" s="31"/>
      <c r="B504" s="14"/>
      <c r="C504" s="62"/>
    </row>
    <row r="505" spans="1:3" s="13" customFormat="1" ht="15" hidden="1" customHeight="1" x14ac:dyDescent="0.25">
      <c r="A505" s="31"/>
      <c r="B505" s="14"/>
      <c r="C505" s="62"/>
    </row>
    <row r="506" spans="1:3" s="13" customFormat="1" ht="15" hidden="1" customHeight="1" x14ac:dyDescent="0.25">
      <c r="A506" s="31"/>
      <c r="B506" s="14"/>
      <c r="C506" s="62"/>
    </row>
    <row r="507" spans="1:3" s="13" customFormat="1" ht="15" hidden="1" customHeight="1" x14ac:dyDescent="0.25">
      <c r="A507" s="31"/>
      <c r="B507" s="14"/>
      <c r="C507" s="62"/>
    </row>
    <row r="508" spans="1:3" s="13" customFormat="1" ht="15" hidden="1" customHeight="1" x14ac:dyDescent="0.25">
      <c r="A508" s="31"/>
      <c r="B508" s="14"/>
      <c r="C508" s="62"/>
    </row>
    <row r="509" spans="1:3" s="13" customFormat="1" ht="15" hidden="1" customHeight="1" x14ac:dyDescent="0.25">
      <c r="A509" s="31"/>
      <c r="B509" s="14"/>
      <c r="C509" s="62"/>
    </row>
    <row r="510" spans="1:3" s="13" customFormat="1" ht="15" hidden="1" customHeight="1" x14ac:dyDescent="0.25">
      <c r="A510" s="31"/>
      <c r="B510" s="14"/>
      <c r="C510" s="62"/>
    </row>
    <row r="511" spans="1:3" s="13" customFormat="1" ht="15" hidden="1" customHeight="1" x14ac:dyDescent="0.25">
      <c r="A511" s="31"/>
      <c r="B511" s="14"/>
      <c r="C511" s="62"/>
    </row>
    <row r="512" spans="1:3" s="13" customFormat="1" ht="15" hidden="1" customHeight="1" x14ac:dyDescent="0.25">
      <c r="A512" s="31"/>
      <c r="B512" s="14"/>
      <c r="C512" s="62"/>
    </row>
    <row r="513" spans="1:3" s="13" customFormat="1" ht="15" hidden="1" customHeight="1" x14ac:dyDescent="0.25">
      <c r="A513" s="31"/>
      <c r="B513" s="14"/>
      <c r="C513" s="62"/>
    </row>
    <row r="514" spans="1:3" s="13" customFormat="1" ht="15" hidden="1" customHeight="1" x14ac:dyDescent="0.25">
      <c r="A514" s="31"/>
      <c r="B514" s="14"/>
      <c r="C514" s="62"/>
    </row>
    <row r="515" spans="1:3" s="13" customFormat="1" ht="15" hidden="1" customHeight="1" x14ac:dyDescent="0.25">
      <c r="A515" s="31"/>
      <c r="B515" s="14"/>
      <c r="C515" s="62"/>
    </row>
    <row r="516" spans="1:3" s="13" customFormat="1" ht="15" hidden="1" customHeight="1" x14ac:dyDescent="0.25">
      <c r="A516" s="31"/>
      <c r="B516" s="14"/>
      <c r="C516" s="62"/>
    </row>
    <row r="517" spans="1:3" s="13" customFormat="1" ht="15" hidden="1" customHeight="1" x14ac:dyDescent="0.25">
      <c r="A517" s="31"/>
      <c r="B517" s="14"/>
      <c r="C517" s="62"/>
    </row>
    <row r="518" spans="1:3" s="13" customFormat="1" ht="15" hidden="1" customHeight="1" x14ac:dyDescent="0.25">
      <c r="A518" s="31"/>
      <c r="B518" s="14"/>
      <c r="C518" s="62"/>
    </row>
    <row r="519" spans="1:3" s="13" customFormat="1" ht="15" hidden="1" customHeight="1" x14ac:dyDescent="0.25">
      <c r="A519" s="31"/>
      <c r="B519" s="14"/>
      <c r="C519" s="62"/>
    </row>
    <row r="520" spans="1:3" s="13" customFormat="1" ht="15" hidden="1" customHeight="1" x14ac:dyDescent="0.25">
      <c r="A520" s="31"/>
      <c r="B520" s="14"/>
      <c r="C520" s="62"/>
    </row>
    <row r="521" spans="1:3" s="13" customFormat="1" ht="15" hidden="1" customHeight="1" x14ac:dyDescent="0.25">
      <c r="A521" s="31"/>
      <c r="B521" s="14"/>
      <c r="C521" s="62"/>
    </row>
    <row r="522" spans="1:3" s="13" customFormat="1" ht="15" hidden="1" customHeight="1" x14ac:dyDescent="0.25">
      <c r="A522" s="31"/>
      <c r="B522" s="14"/>
      <c r="C522" s="62"/>
    </row>
    <row r="523" spans="1:3" s="13" customFormat="1" ht="15" hidden="1" customHeight="1" x14ac:dyDescent="0.25">
      <c r="A523" s="31"/>
      <c r="B523" s="14"/>
      <c r="C523" s="62"/>
    </row>
    <row r="524" spans="1:3" s="13" customFormat="1" ht="15" hidden="1" customHeight="1" x14ac:dyDescent="0.25">
      <c r="A524" s="31"/>
      <c r="B524" s="14"/>
      <c r="C524" s="62"/>
    </row>
    <row r="525" spans="1:3" s="13" customFormat="1" ht="15" hidden="1" customHeight="1" x14ac:dyDescent="0.25">
      <c r="A525" s="31"/>
      <c r="B525" s="14"/>
      <c r="C525" s="62"/>
    </row>
    <row r="526" spans="1:3" s="13" customFormat="1" ht="15" hidden="1" customHeight="1" x14ac:dyDescent="0.25">
      <c r="A526" s="31"/>
      <c r="B526" s="14"/>
      <c r="C526" s="62"/>
    </row>
    <row r="527" spans="1:3" s="13" customFormat="1" ht="15" hidden="1" customHeight="1" x14ac:dyDescent="0.25">
      <c r="A527" s="31"/>
      <c r="B527" s="14"/>
      <c r="C527" s="62"/>
    </row>
    <row r="528" spans="1:3" s="13" customFormat="1" ht="15" hidden="1" customHeight="1" x14ac:dyDescent="0.25">
      <c r="A528" s="31"/>
      <c r="B528" s="14"/>
      <c r="C528" s="62"/>
    </row>
    <row r="529" spans="1:3" s="13" customFormat="1" ht="15" hidden="1" customHeight="1" x14ac:dyDescent="0.25">
      <c r="A529" s="31"/>
      <c r="B529" s="14"/>
      <c r="C529" s="62"/>
    </row>
    <row r="530" spans="1:3" s="13" customFormat="1" ht="15" hidden="1" customHeight="1" x14ac:dyDescent="0.25">
      <c r="A530" s="31"/>
      <c r="B530" s="14"/>
      <c r="C530" s="62"/>
    </row>
    <row r="531" spans="1:3" s="13" customFormat="1" ht="15" hidden="1" customHeight="1" x14ac:dyDescent="0.25">
      <c r="A531" s="31"/>
      <c r="B531" s="14"/>
      <c r="C531" s="62"/>
    </row>
    <row r="532" spans="1:3" s="13" customFormat="1" ht="15" hidden="1" customHeight="1" x14ac:dyDescent="0.25">
      <c r="A532" s="31"/>
      <c r="B532" s="14"/>
      <c r="C532" s="62"/>
    </row>
    <row r="533" spans="1:3" s="13" customFormat="1" ht="15" hidden="1" customHeight="1" x14ac:dyDescent="0.25">
      <c r="A533" s="31"/>
      <c r="B533" s="14"/>
      <c r="C533" s="62"/>
    </row>
    <row r="534" spans="1:3" s="13" customFormat="1" ht="15" hidden="1" customHeight="1" x14ac:dyDescent="0.25">
      <c r="A534" s="31"/>
      <c r="B534" s="14"/>
      <c r="C534" s="62"/>
    </row>
    <row r="535" spans="1:3" s="13" customFormat="1" ht="15" hidden="1" customHeight="1" x14ac:dyDescent="0.25">
      <c r="A535" s="31"/>
      <c r="B535" s="14"/>
      <c r="C535" s="62"/>
    </row>
    <row r="536" spans="1:3" s="13" customFormat="1" ht="15" hidden="1" customHeight="1" x14ac:dyDescent="0.25">
      <c r="A536" s="31"/>
      <c r="B536" s="14"/>
      <c r="C536" s="62"/>
    </row>
    <row r="537" spans="1:3" s="13" customFormat="1" ht="15" hidden="1" customHeight="1" x14ac:dyDescent="0.25">
      <c r="A537" s="31"/>
      <c r="B537" s="14"/>
      <c r="C537" s="62"/>
    </row>
    <row r="538" spans="1:3" s="13" customFormat="1" ht="15" hidden="1" customHeight="1" x14ac:dyDescent="0.25">
      <c r="A538" s="31"/>
      <c r="B538" s="14"/>
      <c r="C538" s="62"/>
    </row>
    <row r="539" spans="1:3" s="13" customFormat="1" ht="15" hidden="1" customHeight="1" x14ac:dyDescent="0.25">
      <c r="A539" s="31"/>
      <c r="B539" s="14"/>
      <c r="C539" s="62"/>
    </row>
    <row r="540" spans="1:3" s="13" customFormat="1" ht="15" hidden="1" customHeight="1" x14ac:dyDescent="0.25">
      <c r="A540" s="31"/>
      <c r="B540" s="14"/>
      <c r="C540" s="62"/>
    </row>
    <row r="541" spans="1:3" s="13" customFormat="1" ht="15" hidden="1" customHeight="1" x14ac:dyDescent="0.25">
      <c r="A541" s="31"/>
      <c r="B541" s="14"/>
      <c r="C541" s="62"/>
    </row>
    <row r="542" spans="1:3" s="13" customFormat="1" ht="15" hidden="1" customHeight="1" x14ac:dyDescent="0.25">
      <c r="A542" s="31"/>
      <c r="B542" s="14"/>
      <c r="C542" s="62"/>
    </row>
    <row r="543" spans="1:3" s="13" customFormat="1" ht="15" hidden="1" customHeight="1" x14ac:dyDescent="0.25">
      <c r="A543" s="31"/>
      <c r="B543" s="14"/>
      <c r="C543" s="62"/>
    </row>
    <row r="544" spans="1:3" s="13" customFormat="1" ht="15" hidden="1" customHeight="1" x14ac:dyDescent="0.25">
      <c r="A544" s="31"/>
      <c r="B544" s="14"/>
      <c r="C544" s="62"/>
    </row>
    <row r="545" spans="1:3" s="13" customFormat="1" ht="15" hidden="1" customHeight="1" x14ac:dyDescent="0.25">
      <c r="A545" s="31"/>
      <c r="B545" s="14"/>
      <c r="C545" s="62"/>
    </row>
    <row r="546" spans="1:3" s="13" customFormat="1" ht="15" hidden="1" customHeight="1" x14ac:dyDescent="0.25">
      <c r="A546" s="31"/>
      <c r="B546" s="14"/>
      <c r="C546" s="62"/>
    </row>
    <row r="547" spans="1:3" s="13" customFormat="1" ht="15" hidden="1" customHeight="1" x14ac:dyDescent="0.25">
      <c r="A547" s="31"/>
      <c r="B547" s="14"/>
      <c r="C547" s="62"/>
    </row>
    <row r="548" spans="1:3" s="13" customFormat="1" ht="15" hidden="1" customHeight="1" x14ac:dyDescent="0.25">
      <c r="A548" s="31"/>
      <c r="B548" s="14"/>
      <c r="C548" s="62"/>
    </row>
    <row r="549" spans="1:3" s="13" customFormat="1" ht="15" hidden="1" customHeight="1" x14ac:dyDescent="0.25">
      <c r="A549" s="31"/>
      <c r="B549" s="14"/>
      <c r="C549" s="62"/>
    </row>
    <row r="550" spans="1:3" s="13" customFormat="1" ht="15" hidden="1" customHeight="1" x14ac:dyDescent="0.25">
      <c r="A550" s="31"/>
      <c r="B550" s="14"/>
      <c r="C550" s="62"/>
    </row>
    <row r="551" spans="1:3" s="13" customFormat="1" ht="15" hidden="1" customHeight="1" x14ac:dyDescent="0.25">
      <c r="A551" s="31"/>
      <c r="B551" s="14"/>
      <c r="C551" s="62"/>
    </row>
    <row r="552" spans="1:3" s="13" customFormat="1" ht="15" hidden="1" customHeight="1" x14ac:dyDescent="0.25">
      <c r="A552" s="31"/>
      <c r="B552" s="14"/>
      <c r="C552" s="62"/>
    </row>
    <row r="553" spans="1:3" s="13" customFormat="1" ht="15" hidden="1" customHeight="1" x14ac:dyDescent="0.25">
      <c r="A553" s="31"/>
      <c r="B553" s="14"/>
      <c r="C553" s="62"/>
    </row>
    <row r="554" spans="1:3" s="13" customFormat="1" ht="15" hidden="1" customHeight="1" x14ac:dyDescent="0.25">
      <c r="A554" s="31"/>
      <c r="B554" s="14"/>
      <c r="C554" s="62"/>
    </row>
    <row r="555" spans="1:3" s="13" customFormat="1" ht="15" hidden="1" customHeight="1" x14ac:dyDescent="0.25">
      <c r="A555" s="31"/>
      <c r="B555" s="14"/>
      <c r="C555" s="62"/>
    </row>
    <row r="556" spans="1:3" s="13" customFormat="1" ht="15" hidden="1" customHeight="1" x14ac:dyDescent="0.25">
      <c r="A556" s="31"/>
      <c r="B556" s="14"/>
      <c r="C556" s="62"/>
    </row>
    <row r="557" spans="1:3" s="13" customFormat="1" ht="15" hidden="1" customHeight="1" x14ac:dyDescent="0.25">
      <c r="A557" s="31"/>
      <c r="B557" s="14"/>
      <c r="C557" s="62"/>
    </row>
    <row r="558" spans="1:3" s="13" customFormat="1" ht="15" hidden="1" customHeight="1" x14ac:dyDescent="0.25">
      <c r="A558" s="31"/>
      <c r="B558" s="14"/>
      <c r="C558" s="62"/>
    </row>
    <row r="559" spans="1:3" s="13" customFormat="1" ht="15" hidden="1" customHeight="1" x14ac:dyDescent="0.25">
      <c r="A559" s="31"/>
      <c r="B559" s="14"/>
      <c r="C559" s="62"/>
    </row>
    <row r="560" spans="1:3" s="13" customFormat="1" ht="15" hidden="1" customHeight="1" x14ac:dyDescent="0.25">
      <c r="A560" s="31"/>
      <c r="B560" s="14"/>
      <c r="C560" s="62"/>
    </row>
    <row r="561" spans="1:3" s="13" customFormat="1" ht="15" hidden="1" customHeight="1" x14ac:dyDescent="0.25">
      <c r="A561" s="31"/>
      <c r="B561" s="14"/>
      <c r="C561" s="62"/>
    </row>
    <row r="562" spans="1:3" s="13" customFormat="1" ht="15" hidden="1" customHeight="1" x14ac:dyDescent="0.25">
      <c r="A562" s="31"/>
      <c r="B562" s="14"/>
      <c r="C562" s="62"/>
    </row>
    <row r="563" spans="1:3" s="13" customFormat="1" ht="15" hidden="1" customHeight="1" x14ac:dyDescent="0.25">
      <c r="A563" s="31"/>
      <c r="B563" s="14"/>
      <c r="C563" s="62"/>
    </row>
    <row r="564" spans="1:3" s="13" customFormat="1" ht="15" hidden="1" customHeight="1" x14ac:dyDescent="0.25">
      <c r="A564" s="31"/>
      <c r="B564" s="14"/>
      <c r="C564" s="62"/>
    </row>
    <row r="565" spans="1:3" s="13" customFormat="1" ht="15" hidden="1" customHeight="1" x14ac:dyDescent="0.25">
      <c r="A565" s="31"/>
      <c r="B565" s="14"/>
      <c r="C565" s="62"/>
    </row>
    <row r="566" spans="1:3" s="13" customFormat="1" ht="15" hidden="1" customHeight="1" x14ac:dyDescent="0.25">
      <c r="A566" s="31"/>
      <c r="B566" s="14"/>
      <c r="C566" s="62"/>
    </row>
    <row r="567" spans="1:3" s="13" customFormat="1" ht="15" hidden="1" customHeight="1" x14ac:dyDescent="0.25">
      <c r="A567" s="31"/>
      <c r="B567" s="14"/>
      <c r="C567" s="62"/>
    </row>
    <row r="568" spans="1:3" s="13" customFormat="1" ht="15" hidden="1" customHeight="1" x14ac:dyDescent="0.25">
      <c r="A568" s="31"/>
      <c r="B568" s="14"/>
      <c r="C568" s="62"/>
    </row>
    <row r="569" spans="1:3" s="13" customFormat="1" ht="15" hidden="1" customHeight="1" x14ac:dyDescent="0.25">
      <c r="A569" s="31"/>
      <c r="B569" s="14"/>
      <c r="C569" s="62"/>
    </row>
    <row r="570" spans="1:3" s="13" customFormat="1" ht="15" hidden="1" customHeight="1" x14ac:dyDescent="0.25">
      <c r="A570" s="31"/>
      <c r="B570" s="14"/>
      <c r="C570" s="62"/>
    </row>
    <row r="571" spans="1:3" s="13" customFormat="1" ht="15" hidden="1" customHeight="1" x14ac:dyDescent="0.25">
      <c r="A571" s="31"/>
      <c r="B571" s="14"/>
      <c r="C571" s="62"/>
    </row>
    <row r="572" spans="1:3" s="13" customFormat="1" ht="15" hidden="1" customHeight="1" x14ac:dyDescent="0.25">
      <c r="A572" s="31"/>
      <c r="B572" s="14"/>
      <c r="C572" s="62"/>
    </row>
    <row r="573" spans="1:3" s="13" customFormat="1" ht="15" hidden="1" customHeight="1" x14ac:dyDescent="0.25">
      <c r="A573" s="31"/>
      <c r="B573" s="14"/>
      <c r="C573" s="62"/>
    </row>
    <row r="574" spans="1:3" s="13" customFormat="1" ht="15" hidden="1" customHeight="1" x14ac:dyDescent="0.25">
      <c r="A574" s="31"/>
      <c r="B574" s="14"/>
      <c r="C574" s="62"/>
    </row>
    <row r="575" spans="1:3" s="13" customFormat="1" ht="15" hidden="1" customHeight="1" x14ac:dyDescent="0.25">
      <c r="A575" s="31"/>
      <c r="B575" s="14"/>
      <c r="C575" s="62"/>
    </row>
    <row r="576" spans="1:3" s="13" customFormat="1" ht="15" hidden="1" customHeight="1" x14ac:dyDescent="0.25">
      <c r="A576" s="31"/>
      <c r="B576" s="14"/>
      <c r="C576" s="62"/>
    </row>
    <row r="577" spans="1:3" s="13" customFormat="1" ht="15" hidden="1" customHeight="1" x14ac:dyDescent="0.25">
      <c r="A577" s="31"/>
      <c r="B577" s="14"/>
      <c r="C577" s="62"/>
    </row>
    <row r="578" spans="1:3" s="13" customFormat="1" ht="15" hidden="1" customHeight="1" x14ac:dyDescent="0.25">
      <c r="A578" s="31"/>
      <c r="B578" s="14"/>
      <c r="C578" s="62"/>
    </row>
    <row r="579" spans="1:3" s="13" customFormat="1" ht="15" hidden="1" customHeight="1" x14ac:dyDescent="0.25">
      <c r="A579" s="31"/>
      <c r="B579" s="14"/>
      <c r="C579" s="62"/>
    </row>
    <row r="580" spans="1:3" s="13" customFormat="1" ht="15" hidden="1" customHeight="1" x14ac:dyDescent="0.25">
      <c r="A580" s="31"/>
      <c r="B580" s="14"/>
      <c r="C580" s="62"/>
    </row>
    <row r="581" spans="1:3" s="13" customFormat="1" ht="15" hidden="1" customHeight="1" x14ac:dyDescent="0.25">
      <c r="A581" s="31"/>
      <c r="B581" s="14"/>
      <c r="C581" s="62"/>
    </row>
    <row r="582" spans="1:3" s="13" customFormat="1" ht="15" hidden="1" customHeight="1" x14ac:dyDescent="0.25">
      <c r="A582" s="31"/>
      <c r="B582" s="14"/>
      <c r="C582" s="62"/>
    </row>
    <row r="583" spans="1:3" s="13" customFormat="1" ht="15" hidden="1" customHeight="1" x14ac:dyDescent="0.25">
      <c r="A583" s="31"/>
      <c r="B583" s="14"/>
      <c r="C583" s="62"/>
    </row>
    <row r="584" spans="1:3" s="13" customFormat="1" ht="15" hidden="1" customHeight="1" x14ac:dyDescent="0.25">
      <c r="A584" s="31"/>
      <c r="B584" s="14"/>
      <c r="C584" s="62"/>
    </row>
    <row r="585" spans="1:3" s="13" customFormat="1" ht="15" hidden="1" customHeight="1" x14ac:dyDescent="0.25">
      <c r="A585" s="31"/>
      <c r="B585" s="14"/>
      <c r="C585" s="62"/>
    </row>
    <row r="586" spans="1:3" s="13" customFormat="1" ht="15" hidden="1" customHeight="1" x14ac:dyDescent="0.25">
      <c r="A586" s="31"/>
      <c r="B586" s="14"/>
      <c r="C586" s="62"/>
    </row>
    <row r="587" spans="1:3" s="13" customFormat="1" ht="15" hidden="1" customHeight="1" x14ac:dyDescent="0.25">
      <c r="A587" s="31"/>
      <c r="B587" s="14"/>
      <c r="C587" s="62"/>
    </row>
    <row r="588" spans="1:3" s="13" customFormat="1" ht="15" hidden="1" customHeight="1" x14ac:dyDescent="0.25">
      <c r="A588" s="31"/>
      <c r="B588" s="14"/>
      <c r="C588" s="62"/>
    </row>
    <row r="589" spans="1:3" s="13" customFormat="1" ht="15" hidden="1" customHeight="1" x14ac:dyDescent="0.25">
      <c r="A589" s="31"/>
      <c r="B589" s="14"/>
      <c r="C589" s="62"/>
    </row>
    <row r="590" spans="1:3" s="13" customFormat="1" ht="15" hidden="1" customHeight="1" x14ac:dyDescent="0.25">
      <c r="A590" s="31"/>
      <c r="B590" s="14"/>
      <c r="C590" s="62"/>
    </row>
    <row r="591" spans="1:3" s="13" customFormat="1" ht="15" hidden="1" customHeight="1" x14ac:dyDescent="0.25">
      <c r="A591" s="31"/>
      <c r="B591" s="14"/>
      <c r="C591" s="62"/>
    </row>
    <row r="592" spans="1:3" s="13" customFormat="1" ht="15" hidden="1" customHeight="1" x14ac:dyDescent="0.25">
      <c r="A592" s="31"/>
      <c r="B592" s="14"/>
      <c r="C592" s="62"/>
    </row>
    <row r="593" spans="1:3" s="13" customFormat="1" ht="15" hidden="1" customHeight="1" x14ac:dyDescent="0.25">
      <c r="A593" s="31"/>
      <c r="B593" s="14"/>
      <c r="C593" s="62"/>
    </row>
    <row r="594" spans="1:3" s="13" customFormat="1" ht="15" hidden="1" customHeight="1" x14ac:dyDescent="0.25">
      <c r="A594" s="31"/>
      <c r="B594" s="14"/>
      <c r="C594" s="62"/>
    </row>
    <row r="595" spans="1:3" s="13" customFormat="1" ht="15" hidden="1" customHeight="1" x14ac:dyDescent="0.25">
      <c r="A595" s="31"/>
      <c r="B595" s="14"/>
      <c r="C595" s="62"/>
    </row>
    <row r="596" spans="1:3" s="13" customFormat="1" ht="15" hidden="1" customHeight="1" x14ac:dyDescent="0.25">
      <c r="A596" s="31"/>
      <c r="B596" s="14"/>
      <c r="C596" s="62"/>
    </row>
    <row r="597" spans="1:3" s="13" customFormat="1" ht="15" hidden="1" customHeight="1" x14ac:dyDescent="0.25">
      <c r="A597" s="31"/>
      <c r="B597" s="14"/>
      <c r="C597" s="62"/>
    </row>
    <row r="598" spans="1:3" s="13" customFormat="1" ht="15" hidden="1" customHeight="1" x14ac:dyDescent="0.25">
      <c r="A598" s="31"/>
      <c r="B598" s="14"/>
      <c r="C598" s="62"/>
    </row>
    <row r="599" spans="1:3" s="13" customFormat="1" ht="15" hidden="1" customHeight="1" x14ac:dyDescent="0.25">
      <c r="A599" s="31"/>
      <c r="B599" s="14"/>
      <c r="C599" s="62"/>
    </row>
    <row r="600" spans="1:3" s="13" customFormat="1" ht="15" hidden="1" customHeight="1" x14ac:dyDescent="0.25">
      <c r="A600" s="31"/>
      <c r="B600" s="14"/>
      <c r="C600" s="62"/>
    </row>
    <row r="601" spans="1:3" s="13" customFormat="1" ht="15" hidden="1" customHeight="1" x14ac:dyDescent="0.25">
      <c r="A601" s="31"/>
      <c r="B601" s="14"/>
      <c r="C601" s="62"/>
    </row>
    <row r="602" spans="1:3" s="13" customFormat="1" ht="15" hidden="1" customHeight="1" x14ac:dyDescent="0.25">
      <c r="A602" s="31"/>
      <c r="B602" s="14"/>
      <c r="C602" s="62"/>
    </row>
    <row r="603" spans="1:3" s="13" customFormat="1" ht="15" hidden="1" customHeight="1" x14ac:dyDescent="0.25">
      <c r="A603" s="31"/>
      <c r="B603" s="14"/>
      <c r="C603" s="62"/>
    </row>
    <row r="604" spans="1:3" s="13" customFormat="1" ht="15" hidden="1" customHeight="1" x14ac:dyDescent="0.25">
      <c r="A604" s="31"/>
      <c r="B604" s="14"/>
      <c r="C604" s="62"/>
    </row>
    <row r="605" spans="1:3" s="13" customFormat="1" ht="15" hidden="1" customHeight="1" x14ac:dyDescent="0.25">
      <c r="A605" s="31"/>
      <c r="B605" s="14"/>
      <c r="C605" s="62"/>
    </row>
    <row r="606" spans="1:3" s="13" customFormat="1" ht="15" hidden="1" customHeight="1" x14ac:dyDescent="0.25">
      <c r="A606" s="31"/>
      <c r="B606" s="14"/>
      <c r="C606" s="62"/>
    </row>
    <row r="607" spans="1:3" s="13" customFormat="1" ht="15" hidden="1" customHeight="1" x14ac:dyDescent="0.25">
      <c r="A607" s="31"/>
      <c r="B607" s="14"/>
      <c r="C607" s="62"/>
    </row>
    <row r="608" spans="1:3" s="13" customFormat="1" ht="15" hidden="1" customHeight="1" x14ac:dyDescent="0.25">
      <c r="A608" s="31"/>
      <c r="B608" s="14"/>
      <c r="C608" s="62"/>
    </row>
    <row r="609" spans="1:3" s="13" customFormat="1" ht="15" hidden="1" customHeight="1" x14ac:dyDescent="0.25">
      <c r="A609" s="31"/>
      <c r="B609" s="14"/>
      <c r="C609" s="62"/>
    </row>
    <row r="610" spans="1:3" s="13" customFormat="1" ht="15" hidden="1" customHeight="1" x14ac:dyDescent="0.25">
      <c r="A610" s="31"/>
      <c r="B610" s="14"/>
      <c r="C610" s="62"/>
    </row>
    <row r="611" spans="1:3" s="13" customFormat="1" ht="15" hidden="1" customHeight="1" x14ac:dyDescent="0.25">
      <c r="A611" s="31"/>
      <c r="B611" s="14"/>
      <c r="C611" s="62"/>
    </row>
    <row r="612" spans="1:3" s="13" customFormat="1" ht="15" hidden="1" customHeight="1" x14ac:dyDescent="0.25">
      <c r="A612" s="31"/>
      <c r="B612" s="14"/>
      <c r="C612" s="62"/>
    </row>
    <row r="613" spans="1:3" s="13" customFormat="1" ht="15" hidden="1" customHeight="1" x14ac:dyDescent="0.25">
      <c r="A613" s="31"/>
      <c r="B613" s="14"/>
      <c r="C613" s="62"/>
    </row>
    <row r="614" spans="1:3" s="13" customFormat="1" ht="15" hidden="1" customHeight="1" x14ac:dyDescent="0.25">
      <c r="A614" s="31"/>
      <c r="B614" s="14"/>
      <c r="C614" s="62"/>
    </row>
    <row r="615" spans="1:3" s="13" customFormat="1" ht="15" hidden="1" customHeight="1" x14ac:dyDescent="0.25">
      <c r="A615" s="31"/>
      <c r="B615" s="14"/>
      <c r="C615" s="62"/>
    </row>
    <row r="616" spans="1:3" s="13" customFormat="1" ht="15" hidden="1" customHeight="1" x14ac:dyDescent="0.25">
      <c r="A616" s="31"/>
      <c r="B616" s="14"/>
      <c r="C616" s="62"/>
    </row>
    <row r="617" spans="1:3" s="13" customFormat="1" ht="15" hidden="1" customHeight="1" x14ac:dyDescent="0.25">
      <c r="A617" s="31"/>
      <c r="B617" s="14"/>
      <c r="C617" s="62"/>
    </row>
    <row r="618" spans="1:3" s="13" customFormat="1" ht="15" hidden="1" customHeight="1" x14ac:dyDescent="0.25">
      <c r="A618" s="31"/>
      <c r="B618" s="14"/>
      <c r="C618" s="62"/>
    </row>
    <row r="619" spans="1:3" s="13" customFormat="1" ht="15" hidden="1" customHeight="1" x14ac:dyDescent="0.25">
      <c r="A619" s="31"/>
      <c r="B619" s="14"/>
      <c r="C619" s="62"/>
    </row>
    <row r="620" spans="1:3" s="13" customFormat="1" ht="15" hidden="1" customHeight="1" x14ac:dyDescent="0.25">
      <c r="A620" s="31"/>
      <c r="B620" s="14"/>
      <c r="C620" s="62"/>
    </row>
    <row r="621" spans="1:3" s="13" customFormat="1" ht="15" hidden="1" customHeight="1" x14ac:dyDescent="0.25">
      <c r="A621" s="31"/>
      <c r="B621" s="14"/>
      <c r="C621" s="62"/>
    </row>
    <row r="622" spans="1:3" s="13" customFormat="1" ht="15" hidden="1" customHeight="1" x14ac:dyDescent="0.25">
      <c r="A622" s="31"/>
      <c r="B622" s="14"/>
      <c r="C622" s="62"/>
    </row>
    <row r="623" spans="1:3" s="13" customFormat="1" ht="15" hidden="1" customHeight="1" x14ac:dyDescent="0.25">
      <c r="A623" s="31"/>
      <c r="B623" s="14"/>
      <c r="C623" s="62"/>
    </row>
    <row r="624" spans="1:3" s="13" customFormat="1" ht="15" hidden="1" customHeight="1" x14ac:dyDescent="0.25">
      <c r="A624" s="31"/>
      <c r="B624" s="14"/>
      <c r="C624" s="62"/>
    </row>
    <row r="625" spans="1:3" s="13" customFormat="1" ht="15" hidden="1" customHeight="1" x14ac:dyDescent="0.25">
      <c r="A625" s="31"/>
      <c r="B625" s="14"/>
      <c r="C625" s="62"/>
    </row>
    <row r="626" spans="1:3" s="13" customFormat="1" ht="15" hidden="1" customHeight="1" x14ac:dyDescent="0.25">
      <c r="A626" s="31"/>
      <c r="B626" s="14"/>
      <c r="C626" s="62"/>
    </row>
    <row r="627" spans="1:3" s="13" customFormat="1" ht="15" hidden="1" customHeight="1" x14ac:dyDescent="0.25">
      <c r="A627" s="31"/>
      <c r="B627" s="14"/>
      <c r="C627" s="62"/>
    </row>
    <row r="628" spans="1:3" s="13" customFormat="1" ht="15" hidden="1" customHeight="1" x14ac:dyDescent="0.25">
      <c r="A628" s="31"/>
      <c r="B628" s="14"/>
      <c r="C628" s="62"/>
    </row>
    <row r="629" spans="1:3" s="13" customFormat="1" ht="15" hidden="1" customHeight="1" x14ac:dyDescent="0.25">
      <c r="A629" s="31"/>
      <c r="B629" s="14"/>
      <c r="C629" s="62"/>
    </row>
    <row r="630" spans="1:3" s="13" customFormat="1" ht="15" hidden="1" customHeight="1" x14ac:dyDescent="0.25">
      <c r="A630" s="31"/>
      <c r="B630" s="14"/>
      <c r="C630" s="62"/>
    </row>
    <row r="631" spans="1:3" s="13" customFormat="1" ht="15" hidden="1" customHeight="1" x14ac:dyDescent="0.25">
      <c r="A631" s="31"/>
      <c r="B631" s="14"/>
      <c r="C631" s="62"/>
    </row>
    <row r="632" spans="1:3" s="13" customFormat="1" ht="15" hidden="1" customHeight="1" x14ac:dyDescent="0.25">
      <c r="A632" s="31"/>
      <c r="B632" s="14"/>
      <c r="C632" s="62"/>
    </row>
    <row r="633" spans="1:3" s="13" customFormat="1" ht="15" hidden="1" customHeight="1" x14ac:dyDescent="0.25">
      <c r="A633" s="31"/>
      <c r="B633" s="14"/>
      <c r="C633" s="62"/>
    </row>
    <row r="634" spans="1:3" s="13" customFormat="1" ht="15" hidden="1" customHeight="1" x14ac:dyDescent="0.25">
      <c r="A634" s="31"/>
      <c r="B634" s="14"/>
      <c r="C634" s="62"/>
    </row>
    <row r="635" spans="1:3" s="13" customFormat="1" ht="15" hidden="1" customHeight="1" x14ac:dyDescent="0.25">
      <c r="A635" s="31"/>
      <c r="B635" s="14"/>
      <c r="C635" s="62"/>
    </row>
    <row r="636" spans="1:3" s="13" customFormat="1" ht="15" hidden="1" customHeight="1" x14ac:dyDescent="0.25">
      <c r="A636" s="31"/>
      <c r="B636" s="14"/>
      <c r="C636" s="62"/>
    </row>
    <row r="637" spans="1:3" s="13" customFormat="1" ht="15" hidden="1" customHeight="1" x14ac:dyDescent="0.25">
      <c r="A637" s="31"/>
      <c r="B637" s="14"/>
      <c r="C637" s="62"/>
    </row>
    <row r="638" spans="1:3" s="13" customFormat="1" ht="15" hidden="1" customHeight="1" x14ac:dyDescent="0.25">
      <c r="A638" s="31"/>
      <c r="B638" s="14"/>
      <c r="C638" s="62"/>
    </row>
    <row r="639" spans="1:3" s="13" customFormat="1" ht="15" hidden="1" customHeight="1" x14ac:dyDescent="0.25">
      <c r="A639" s="31"/>
      <c r="B639" s="14"/>
      <c r="C639" s="62"/>
    </row>
    <row r="640" spans="1:3" s="13" customFormat="1" ht="15" hidden="1" customHeight="1" x14ac:dyDescent="0.25">
      <c r="A640" s="31"/>
      <c r="B640" s="14"/>
      <c r="C640" s="62"/>
    </row>
    <row r="641" spans="1:3" s="13" customFormat="1" ht="15" hidden="1" customHeight="1" x14ac:dyDescent="0.25">
      <c r="A641" s="31"/>
      <c r="B641" s="14"/>
      <c r="C641" s="62"/>
    </row>
    <row r="642" spans="1:3" s="13" customFormat="1" ht="15" hidden="1" customHeight="1" x14ac:dyDescent="0.25">
      <c r="A642" s="31"/>
      <c r="B642" s="14"/>
      <c r="C642" s="62"/>
    </row>
    <row r="643" spans="1:3" s="13" customFormat="1" ht="15" hidden="1" customHeight="1" x14ac:dyDescent="0.25">
      <c r="A643" s="31"/>
      <c r="B643" s="14"/>
      <c r="C643" s="62"/>
    </row>
    <row r="644" spans="1:3" s="13" customFormat="1" ht="15" hidden="1" customHeight="1" x14ac:dyDescent="0.25">
      <c r="A644" s="31"/>
      <c r="B644" s="14"/>
      <c r="C644" s="62"/>
    </row>
    <row r="645" spans="1:3" s="13" customFormat="1" ht="15" hidden="1" customHeight="1" x14ac:dyDescent="0.25">
      <c r="A645" s="31"/>
      <c r="B645" s="14"/>
      <c r="C645" s="62"/>
    </row>
    <row r="646" spans="1:3" s="13" customFormat="1" ht="15" hidden="1" customHeight="1" x14ac:dyDescent="0.25">
      <c r="A646" s="31"/>
      <c r="B646" s="14"/>
      <c r="C646" s="62"/>
    </row>
    <row r="647" spans="1:3" s="13" customFormat="1" ht="15" hidden="1" customHeight="1" x14ac:dyDescent="0.25">
      <c r="A647" s="31"/>
      <c r="B647" s="14"/>
      <c r="C647" s="62"/>
    </row>
    <row r="648" spans="1:3" s="13" customFormat="1" ht="15" hidden="1" customHeight="1" x14ac:dyDescent="0.25">
      <c r="A648" s="31"/>
      <c r="B648" s="14"/>
      <c r="C648" s="62"/>
    </row>
    <row r="649" spans="1:3" s="13" customFormat="1" ht="15" hidden="1" customHeight="1" x14ac:dyDescent="0.25">
      <c r="A649" s="31"/>
      <c r="B649" s="14"/>
      <c r="C649" s="62"/>
    </row>
    <row r="650" spans="1:3" s="13" customFormat="1" ht="15" hidden="1" customHeight="1" x14ac:dyDescent="0.25">
      <c r="A650" s="31"/>
      <c r="B650" s="14"/>
      <c r="C650" s="62"/>
    </row>
    <row r="651" spans="1:3" s="13" customFormat="1" ht="15" hidden="1" customHeight="1" x14ac:dyDescent="0.25">
      <c r="A651" s="31"/>
      <c r="B651" s="14"/>
      <c r="C651" s="62"/>
    </row>
    <row r="652" spans="1:3" s="13" customFormat="1" ht="15" hidden="1" customHeight="1" x14ac:dyDescent="0.25">
      <c r="A652" s="31"/>
      <c r="B652" s="14"/>
      <c r="C652" s="62"/>
    </row>
    <row r="653" spans="1:3" s="13" customFormat="1" ht="15" hidden="1" customHeight="1" x14ac:dyDescent="0.25">
      <c r="A653" s="31"/>
      <c r="B653" s="14"/>
      <c r="C653" s="62"/>
    </row>
    <row r="654" spans="1:3" s="13" customFormat="1" ht="15" hidden="1" customHeight="1" x14ac:dyDescent="0.25">
      <c r="A654" s="31"/>
      <c r="B654" s="14"/>
      <c r="C654" s="62"/>
    </row>
    <row r="655" spans="1:3" s="13" customFormat="1" ht="15" hidden="1" customHeight="1" x14ac:dyDescent="0.25">
      <c r="A655" s="31"/>
      <c r="B655" s="14"/>
      <c r="C655" s="62"/>
    </row>
    <row r="656" spans="1:3" s="13" customFormat="1" ht="15" hidden="1" customHeight="1" x14ac:dyDescent="0.25">
      <c r="A656" s="31"/>
      <c r="B656" s="14"/>
      <c r="C656" s="62"/>
    </row>
    <row r="657" spans="1:3" s="13" customFormat="1" ht="15" hidden="1" customHeight="1" x14ac:dyDescent="0.25">
      <c r="A657" s="31"/>
      <c r="B657" s="14"/>
      <c r="C657" s="62"/>
    </row>
    <row r="658" spans="1:3" s="13" customFormat="1" ht="15" hidden="1" customHeight="1" x14ac:dyDescent="0.25">
      <c r="A658" s="31"/>
      <c r="B658" s="14"/>
      <c r="C658" s="62"/>
    </row>
    <row r="659" spans="1:3" s="13" customFormat="1" ht="15" hidden="1" customHeight="1" x14ac:dyDescent="0.25">
      <c r="A659" s="31"/>
      <c r="B659" s="14"/>
      <c r="C659" s="62"/>
    </row>
    <row r="660" spans="1:3" s="13" customFormat="1" ht="15" hidden="1" customHeight="1" x14ac:dyDescent="0.25">
      <c r="A660" s="31"/>
      <c r="B660" s="14"/>
      <c r="C660" s="62"/>
    </row>
    <row r="661" spans="1:3" s="13" customFormat="1" ht="15" hidden="1" customHeight="1" x14ac:dyDescent="0.25">
      <c r="A661" s="31"/>
      <c r="B661" s="14"/>
      <c r="C661" s="62"/>
    </row>
    <row r="662" spans="1:3" s="13" customFormat="1" ht="15" hidden="1" customHeight="1" x14ac:dyDescent="0.25">
      <c r="A662" s="31"/>
      <c r="B662" s="14"/>
      <c r="C662" s="62"/>
    </row>
    <row r="663" spans="1:3" s="13" customFormat="1" ht="15" hidden="1" customHeight="1" x14ac:dyDescent="0.25">
      <c r="A663" s="31"/>
      <c r="B663" s="14"/>
      <c r="C663" s="62"/>
    </row>
    <row r="664" spans="1:3" s="13" customFormat="1" ht="15" hidden="1" customHeight="1" x14ac:dyDescent="0.25">
      <c r="A664" s="31"/>
      <c r="B664" s="14"/>
      <c r="C664" s="62"/>
    </row>
    <row r="665" spans="1:3" s="13" customFormat="1" ht="15" hidden="1" customHeight="1" x14ac:dyDescent="0.25">
      <c r="A665" s="31"/>
      <c r="B665" s="14"/>
      <c r="C665" s="62"/>
    </row>
    <row r="666" spans="1:3" s="13" customFormat="1" ht="15" hidden="1" customHeight="1" x14ac:dyDescent="0.25">
      <c r="A666" s="31"/>
      <c r="B666" s="14"/>
      <c r="C666" s="62"/>
    </row>
    <row r="667" spans="1:3" s="13" customFormat="1" ht="15" hidden="1" customHeight="1" x14ac:dyDescent="0.25">
      <c r="A667" s="31"/>
      <c r="B667" s="14"/>
      <c r="C667" s="62"/>
    </row>
    <row r="668" spans="1:3" s="13" customFormat="1" ht="15" hidden="1" customHeight="1" x14ac:dyDescent="0.25">
      <c r="A668" s="31"/>
      <c r="B668" s="14"/>
      <c r="C668" s="62"/>
    </row>
    <row r="669" spans="1:3" s="13" customFormat="1" ht="15" hidden="1" customHeight="1" x14ac:dyDescent="0.25">
      <c r="A669" s="31"/>
      <c r="B669" s="14"/>
      <c r="C669" s="62"/>
    </row>
    <row r="670" spans="1:3" s="13" customFormat="1" ht="15" hidden="1" customHeight="1" x14ac:dyDescent="0.25">
      <c r="A670" s="31"/>
      <c r="B670" s="14"/>
      <c r="C670" s="62"/>
    </row>
    <row r="671" spans="1:3" s="13" customFormat="1" ht="15" hidden="1" customHeight="1" x14ac:dyDescent="0.25">
      <c r="A671" s="31"/>
      <c r="B671" s="14"/>
      <c r="C671" s="62"/>
    </row>
    <row r="672" spans="1:3" s="13" customFormat="1" ht="15" hidden="1" customHeight="1" x14ac:dyDescent="0.25">
      <c r="A672" s="31"/>
      <c r="B672" s="14"/>
      <c r="C672" s="62"/>
    </row>
    <row r="673" spans="1:3" s="13" customFormat="1" ht="15" hidden="1" customHeight="1" x14ac:dyDescent="0.25">
      <c r="A673" s="31"/>
      <c r="B673" s="14"/>
      <c r="C673" s="62"/>
    </row>
    <row r="674" spans="1:3" s="13" customFormat="1" ht="15" hidden="1" customHeight="1" x14ac:dyDescent="0.25">
      <c r="A674" s="31"/>
      <c r="B674" s="14"/>
      <c r="C674" s="62"/>
    </row>
    <row r="675" spans="1:3" s="13" customFormat="1" ht="15" hidden="1" customHeight="1" x14ac:dyDescent="0.25">
      <c r="A675" s="31"/>
      <c r="B675" s="14"/>
      <c r="C675" s="62"/>
    </row>
    <row r="676" spans="1:3" s="13" customFormat="1" ht="15" hidden="1" customHeight="1" x14ac:dyDescent="0.25">
      <c r="A676" s="31"/>
      <c r="B676" s="14"/>
      <c r="C676" s="62"/>
    </row>
    <row r="677" spans="1:3" s="13" customFormat="1" ht="15" hidden="1" customHeight="1" x14ac:dyDescent="0.25">
      <c r="A677" s="31"/>
      <c r="B677" s="14"/>
      <c r="C677" s="62"/>
    </row>
    <row r="678" spans="1:3" s="13" customFormat="1" ht="15" hidden="1" customHeight="1" x14ac:dyDescent="0.25">
      <c r="A678" s="31"/>
      <c r="B678" s="14"/>
      <c r="C678" s="62"/>
    </row>
    <row r="679" spans="1:3" s="13" customFormat="1" ht="15" hidden="1" customHeight="1" x14ac:dyDescent="0.25">
      <c r="A679" s="31"/>
      <c r="B679" s="14"/>
      <c r="C679" s="62"/>
    </row>
    <row r="680" spans="1:3" s="13" customFormat="1" ht="15" hidden="1" customHeight="1" x14ac:dyDescent="0.25">
      <c r="A680" s="31"/>
      <c r="B680" s="14"/>
      <c r="C680" s="62"/>
    </row>
    <row r="681" spans="1:3" s="13" customFormat="1" ht="15" hidden="1" customHeight="1" x14ac:dyDescent="0.25">
      <c r="A681" s="31"/>
      <c r="B681" s="14"/>
      <c r="C681" s="62"/>
    </row>
    <row r="682" spans="1:3" s="13" customFormat="1" ht="15" hidden="1" customHeight="1" x14ac:dyDescent="0.25">
      <c r="A682" s="31"/>
      <c r="B682" s="14"/>
      <c r="C682" s="62"/>
    </row>
    <row r="683" spans="1:3" s="13" customFormat="1" ht="15" hidden="1" customHeight="1" x14ac:dyDescent="0.25">
      <c r="A683" s="31"/>
      <c r="B683" s="14"/>
      <c r="C683" s="62"/>
    </row>
    <row r="684" spans="1:3" s="13" customFormat="1" ht="15" hidden="1" customHeight="1" x14ac:dyDescent="0.25">
      <c r="A684" s="31"/>
      <c r="B684" s="14"/>
      <c r="C684" s="62"/>
    </row>
    <row r="685" spans="1:3" s="13" customFormat="1" ht="15" hidden="1" customHeight="1" x14ac:dyDescent="0.25">
      <c r="A685" s="31"/>
      <c r="B685" s="14"/>
      <c r="C685" s="62"/>
    </row>
    <row r="686" spans="1:3" s="13" customFormat="1" ht="15" hidden="1" customHeight="1" x14ac:dyDescent="0.25">
      <c r="A686" s="31"/>
      <c r="B686" s="14"/>
      <c r="C686" s="62"/>
    </row>
    <row r="687" spans="1:3" s="13" customFormat="1" ht="15" hidden="1" customHeight="1" x14ac:dyDescent="0.25">
      <c r="A687" s="31"/>
      <c r="B687" s="14"/>
      <c r="C687" s="62"/>
    </row>
    <row r="688" spans="1:3" s="13" customFormat="1" ht="15" hidden="1" customHeight="1" x14ac:dyDescent="0.25">
      <c r="A688" s="31"/>
      <c r="B688" s="14"/>
      <c r="C688" s="62"/>
    </row>
    <row r="689" spans="1:3" s="13" customFormat="1" ht="15" hidden="1" customHeight="1" x14ac:dyDescent="0.25">
      <c r="A689" s="31"/>
      <c r="B689" s="14"/>
      <c r="C689" s="62"/>
    </row>
    <row r="690" spans="1:3" s="13" customFormat="1" ht="15" hidden="1" customHeight="1" x14ac:dyDescent="0.25">
      <c r="A690" s="31"/>
      <c r="B690" s="14"/>
      <c r="C690" s="62"/>
    </row>
    <row r="691" spans="1:3" s="13" customFormat="1" ht="15" hidden="1" customHeight="1" x14ac:dyDescent="0.25">
      <c r="A691" s="31"/>
      <c r="B691" s="14"/>
      <c r="C691" s="62"/>
    </row>
    <row r="692" spans="1:3" s="13" customFormat="1" ht="15" hidden="1" customHeight="1" x14ac:dyDescent="0.25">
      <c r="A692" s="31"/>
      <c r="B692" s="14"/>
      <c r="C692" s="62"/>
    </row>
    <row r="693" spans="1:3" s="13" customFormat="1" ht="15" hidden="1" customHeight="1" x14ac:dyDescent="0.25">
      <c r="A693" s="31"/>
      <c r="B693" s="14"/>
      <c r="C693" s="62"/>
    </row>
    <row r="694" spans="1:3" s="13" customFormat="1" ht="15" hidden="1" customHeight="1" x14ac:dyDescent="0.25">
      <c r="A694" s="31"/>
      <c r="B694" s="14"/>
      <c r="C694" s="62"/>
    </row>
    <row r="695" spans="1:3" s="13" customFormat="1" ht="15" hidden="1" customHeight="1" x14ac:dyDescent="0.25">
      <c r="A695" s="31"/>
      <c r="B695" s="14"/>
      <c r="C695" s="62"/>
    </row>
    <row r="696" spans="1:3" s="13" customFormat="1" ht="15" hidden="1" customHeight="1" x14ac:dyDescent="0.25">
      <c r="A696" s="31"/>
      <c r="B696" s="14"/>
      <c r="C696" s="62"/>
    </row>
    <row r="697" spans="1:3" s="13" customFormat="1" ht="15" hidden="1" customHeight="1" x14ac:dyDescent="0.25">
      <c r="A697" s="31"/>
      <c r="B697" s="14"/>
      <c r="C697" s="62"/>
    </row>
    <row r="698" spans="1:3" s="13" customFormat="1" ht="15" hidden="1" customHeight="1" x14ac:dyDescent="0.25">
      <c r="A698" s="31"/>
      <c r="B698" s="14"/>
      <c r="C698" s="62"/>
    </row>
    <row r="699" spans="1:3" s="13" customFormat="1" ht="15" hidden="1" customHeight="1" x14ac:dyDescent="0.25">
      <c r="A699" s="31"/>
      <c r="B699" s="14"/>
      <c r="C699" s="62"/>
    </row>
    <row r="700" spans="1:3" s="13" customFormat="1" ht="15" hidden="1" customHeight="1" x14ac:dyDescent="0.25">
      <c r="A700" s="31"/>
      <c r="B700" s="14"/>
      <c r="C700" s="62"/>
    </row>
    <row r="701" spans="1:3" s="13" customFormat="1" ht="15" hidden="1" customHeight="1" x14ac:dyDescent="0.25">
      <c r="A701" s="31"/>
      <c r="B701" s="14"/>
      <c r="C701" s="62"/>
    </row>
    <row r="702" spans="1:3" s="13" customFormat="1" ht="15" hidden="1" customHeight="1" x14ac:dyDescent="0.25">
      <c r="A702" s="31"/>
      <c r="B702" s="14"/>
      <c r="C702" s="62"/>
    </row>
    <row r="703" spans="1:3" s="13" customFormat="1" ht="15" hidden="1" customHeight="1" x14ac:dyDescent="0.25">
      <c r="A703" s="31"/>
      <c r="B703" s="14"/>
      <c r="C703" s="62"/>
    </row>
    <row r="704" spans="1:3" s="13" customFormat="1" ht="15" hidden="1" customHeight="1" x14ac:dyDescent="0.25">
      <c r="A704" s="31"/>
      <c r="B704" s="14"/>
      <c r="C704" s="62"/>
    </row>
    <row r="705" spans="1:3" s="13" customFormat="1" ht="15" hidden="1" customHeight="1" x14ac:dyDescent="0.25">
      <c r="A705" s="31"/>
      <c r="B705" s="14"/>
      <c r="C705" s="62"/>
    </row>
    <row r="706" spans="1:3" s="13" customFormat="1" ht="15" hidden="1" customHeight="1" x14ac:dyDescent="0.25">
      <c r="A706" s="31"/>
      <c r="B706" s="14"/>
      <c r="C706" s="62"/>
    </row>
    <row r="707" spans="1:3" s="13" customFormat="1" ht="15" hidden="1" customHeight="1" x14ac:dyDescent="0.25">
      <c r="A707" s="31"/>
      <c r="B707" s="14"/>
      <c r="C707" s="62"/>
    </row>
    <row r="708" spans="1:3" s="13" customFormat="1" ht="15" hidden="1" customHeight="1" x14ac:dyDescent="0.25">
      <c r="A708" s="31"/>
      <c r="B708" s="14"/>
      <c r="C708" s="62"/>
    </row>
    <row r="709" spans="1:3" s="13" customFormat="1" ht="15" hidden="1" customHeight="1" x14ac:dyDescent="0.25">
      <c r="A709" s="31"/>
      <c r="B709" s="14"/>
      <c r="C709" s="62"/>
    </row>
    <row r="710" spans="1:3" s="13" customFormat="1" ht="15" hidden="1" customHeight="1" x14ac:dyDescent="0.25">
      <c r="A710" s="31"/>
      <c r="B710" s="14"/>
      <c r="C710" s="62"/>
    </row>
    <row r="711" spans="1:3" s="13" customFormat="1" ht="15" hidden="1" customHeight="1" x14ac:dyDescent="0.25">
      <c r="A711" s="31"/>
      <c r="B711" s="14"/>
      <c r="C711" s="62"/>
    </row>
    <row r="712" spans="1:3" s="13" customFormat="1" ht="15" hidden="1" customHeight="1" x14ac:dyDescent="0.25">
      <c r="A712" s="31"/>
      <c r="B712" s="14"/>
      <c r="C712" s="62"/>
    </row>
    <row r="713" spans="1:3" s="13" customFormat="1" ht="15" hidden="1" customHeight="1" x14ac:dyDescent="0.25">
      <c r="A713" s="31"/>
      <c r="B713" s="14"/>
      <c r="C713" s="62"/>
    </row>
    <row r="714" spans="1:3" s="13" customFormat="1" ht="15" hidden="1" customHeight="1" x14ac:dyDescent="0.25">
      <c r="A714" s="31"/>
      <c r="B714" s="14"/>
      <c r="C714" s="62"/>
    </row>
    <row r="715" spans="1:3" s="13" customFormat="1" ht="15" hidden="1" customHeight="1" x14ac:dyDescent="0.25">
      <c r="A715" s="31"/>
      <c r="B715" s="14"/>
      <c r="C715" s="62"/>
    </row>
    <row r="716" spans="1:3" s="13" customFormat="1" ht="15" hidden="1" customHeight="1" x14ac:dyDescent="0.25">
      <c r="A716" s="31"/>
      <c r="B716" s="14"/>
      <c r="C716" s="62"/>
    </row>
    <row r="717" spans="1:3" s="13" customFormat="1" ht="15" hidden="1" customHeight="1" x14ac:dyDescent="0.25">
      <c r="A717" s="31"/>
      <c r="B717" s="14"/>
      <c r="C717" s="62"/>
    </row>
    <row r="718" spans="1:3" s="13" customFormat="1" ht="15" hidden="1" customHeight="1" x14ac:dyDescent="0.25">
      <c r="A718" s="31"/>
      <c r="B718" s="14"/>
      <c r="C718" s="62"/>
    </row>
    <row r="719" spans="1:3" s="13" customFormat="1" ht="15" hidden="1" customHeight="1" x14ac:dyDescent="0.25">
      <c r="A719" s="31"/>
      <c r="B719" s="14"/>
      <c r="C719" s="62"/>
    </row>
    <row r="720" spans="1:3" s="13" customFormat="1" ht="15" hidden="1" customHeight="1" x14ac:dyDescent="0.25">
      <c r="A720" s="31"/>
      <c r="B720" s="14"/>
      <c r="C720" s="62"/>
    </row>
    <row r="721" spans="1:3" s="13" customFormat="1" ht="15" hidden="1" customHeight="1" x14ac:dyDescent="0.25">
      <c r="A721" s="31"/>
      <c r="B721" s="14"/>
      <c r="C721" s="62"/>
    </row>
    <row r="722" spans="1:3" s="13" customFormat="1" ht="15" hidden="1" customHeight="1" x14ac:dyDescent="0.25">
      <c r="A722" s="31"/>
      <c r="B722" s="14"/>
      <c r="C722" s="62"/>
    </row>
    <row r="723" spans="1:3" s="13" customFormat="1" ht="15" hidden="1" customHeight="1" x14ac:dyDescent="0.25">
      <c r="A723" s="31"/>
      <c r="B723" s="14"/>
      <c r="C723" s="62"/>
    </row>
    <row r="724" spans="1:3" s="13" customFormat="1" ht="15" hidden="1" customHeight="1" x14ac:dyDescent="0.25">
      <c r="A724" s="31"/>
      <c r="B724" s="14"/>
      <c r="C724" s="62"/>
    </row>
    <row r="725" spans="1:3" s="13" customFormat="1" ht="15" hidden="1" customHeight="1" x14ac:dyDescent="0.25">
      <c r="A725" s="31"/>
      <c r="B725" s="14"/>
      <c r="C725" s="62"/>
    </row>
    <row r="726" spans="1:3" s="13" customFormat="1" ht="15" hidden="1" customHeight="1" x14ac:dyDescent="0.25">
      <c r="A726" s="31"/>
      <c r="B726" s="14"/>
      <c r="C726" s="62"/>
    </row>
    <row r="727" spans="1:3" s="13" customFormat="1" ht="15" hidden="1" customHeight="1" x14ac:dyDescent="0.25">
      <c r="A727" s="31"/>
      <c r="B727" s="14"/>
      <c r="C727" s="62"/>
    </row>
    <row r="728" spans="1:3" s="13" customFormat="1" ht="15" hidden="1" customHeight="1" x14ac:dyDescent="0.25">
      <c r="A728" s="31"/>
      <c r="B728" s="14"/>
      <c r="C728" s="62"/>
    </row>
    <row r="729" spans="1:3" s="13" customFormat="1" ht="15" hidden="1" customHeight="1" x14ac:dyDescent="0.25">
      <c r="A729" s="31"/>
      <c r="B729" s="14"/>
      <c r="C729" s="62"/>
    </row>
    <row r="730" spans="1:3" s="13" customFormat="1" ht="15" hidden="1" customHeight="1" x14ac:dyDescent="0.25">
      <c r="A730" s="31"/>
      <c r="B730" s="14"/>
      <c r="C730" s="62"/>
    </row>
    <row r="731" spans="1:3" s="13" customFormat="1" ht="15" hidden="1" customHeight="1" x14ac:dyDescent="0.25">
      <c r="A731" s="31"/>
      <c r="B731" s="14"/>
      <c r="C731" s="62"/>
    </row>
    <row r="732" spans="1:3" s="13" customFormat="1" ht="15" hidden="1" customHeight="1" x14ac:dyDescent="0.25">
      <c r="A732" s="31"/>
      <c r="B732" s="14"/>
      <c r="C732" s="62"/>
    </row>
    <row r="733" spans="1:3" s="13" customFormat="1" ht="15" hidden="1" customHeight="1" x14ac:dyDescent="0.25">
      <c r="A733" s="31"/>
      <c r="B733" s="14"/>
      <c r="C733" s="62"/>
    </row>
    <row r="734" spans="1:3" s="13" customFormat="1" ht="15" hidden="1" customHeight="1" x14ac:dyDescent="0.25">
      <c r="A734" s="31"/>
      <c r="B734" s="14"/>
      <c r="C734" s="62"/>
    </row>
    <row r="735" spans="1:3" s="13" customFormat="1" ht="15" hidden="1" customHeight="1" x14ac:dyDescent="0.25">
      <c r="A735" s="31"/>
      <c r="B735" s="14"/>
      <c r="C735" s="62"/>
    </row>
    <row r="736" spans="1:3" s="13" customFormat="1" ht="15" hidden="1" customHeight="1" x14ac:dyDescent="0.25">
      <c r="A736" s="31"/>
      <c r="B736" s="14"/>
      <c r="C736" s="62"/>
    </row>
    <row r="737" spans="1:3" s="13" customFormat="1" ht="15" hidden="1" customHeight="1" x14ac:dyDescent="0.25">
      <c r="A737" s="31"/>
      <c r="B737" s="14"/>
      <c r="C737" s="62"/>
    </row>
    <row r="738" spans="1:3" s="13" customFormat="1" ht="15" hidden="1" customHeight="1" x14ac:dyDescent="0.25">
      <c r="A738" s="31"/>
      <c r="B738" s="14"/>
      <c r="C738" s="62"/>
    </row>
    <row r="739" spans="1:3" s="13" customFormat="1" ht="15" hidden="1" customHeight="1" x14ac:dyDescent="0.25">
      <c r="A739" s="31"/>
      <c r="B739" s="14"/>
      <c r="C739" s="62"/>
    </row>
    <row r="740" spans="1:3" s="13" customFormat="1" ht="15" hidden="1" customHeight="1" x14ac:dyDescent="0.25">
      <c r="A740" s="31"/>
      <c r="B740" s="14"/>
      <c r="C740" s="62"/>
    </row>
    <row r="741" spans="1:3" s="13" customFormat="1" ht="15" hidden="1" customHeight="1" x14ac:dyDescent="0.25">
      <c r="A741" s="31"/>
      <c r="B741" s="14"/>
      <c r="C741" s="62"/>
    </row>
    <row r="742" spans="1:3" s="13" customFormat="1" ht="15" hidden="1" customHeight="1" x14ac:dyDescent="0.25">
      <c r="A742" s="31"/>
      <c r="B742" s="14"/>
      <c r="C742" s="62"/>
    </row>
    <row r="743" spans="1:3" s="13" customFormat="1" ht="15" hidden="1" customHeight="1" x14ac:dyDescent="0.25">
      <c r="A743" s="31"/>
      <c r="B743" s="14"/>
      <c r="C743" s="62"/>
    </row>
    <row r="744" spans="1:3" s="13" customFormat="1" ht="15" hidden="1" customHeight="1" x14ac:dyDescent="0.25">
      <c r="A744" s="31"/>
      <c r="B744" s="14"/>
      <c r="C744" s="62"/>
    </row>
    <row r="745" spans="1:3" s="13" customFormat="1" ht="15" hidden="1" customHeight="1" x14ac:dyDescent="0.25">
      <c r="A745" s="31"/>
      <c r="B745" s="14"/>
      <c r="C745" s="62"/>
    </row>
    <row r="746" spans="1:3" s="13" customFormat="1" ht="15" hidden="1" customHeight="1" x14ac:dyDescent="0.25">
      <c r="A746" s="31"/>
      <c r="B746" s="14"/>
      <c r="C746" s="62"/>
    </row>
    <row r="747" spans="1:3" s="13" customFormat="1" ht="15" hidden="1" customHeight="1" x14ac:dyDescent="0.25">
      <c r="A747" s="31"/>
      <c r="B747" s="14"/>
      <c r="C747" s="62"/>
    </row>
    <row r="748" spans="1:3" s="13" customFormat="1" ht="15" hidden="1" customHeight="1" x14ac:dyDescent="0.25">
      <c r="A748" s="31"/>
      <c r="B748" s="14"/>
      <c r="C748" s="62"/>
    </row>
    <row r="749" spans="1:3" s="13" customFormat="1" ht="15" hidden="1" customHeight="1" x14ac:dyDescent="0.25">
      <c r="A749" s="31"/>
      <c r="B749" s="14"/>
      <c r="C749" s="62"/>
    </row>
    <row r="750" spans="1:3" s="13" customFormat="1" ht="15" hidden="1" customHeight="1" x14ac:dyDescent="0.25">
      <c r="A750" s="31"/>
      <c r="B750" s="14"/>
      <c r="C750" s="62"/>
    </row>
    <row r="751" spans="1:3" s="13" customFormat="1" ht="15" hidden="1" customHeight="1" x14ac:dyDescent="0.25">
      <c r="A751" s="31"/>
      <c r="B751" s="14"/>
      <c r="C751" s="62"/>
    </row>
    <row r="752" spans="1:3" s="13" customFormat="1" ht="15" hidden="1" customHeight="1" x14ac:dyDescent="0.25">
      <c r="A752" s="31"/>
      <c r="B752" s="14"/>
      <c r="C752" s="62"/>
    </row>
    <row r="753" spans="1:3" s="13" customFormat="1" ht="15" hidden="1" customHeight="1" x14ac:dyDescent="0.25">
      <c r="A753" s="31"/>
      <c r="B753" s="14"/>
      <c r="C753" s="62"/>
    </row>
    <row r="754" spans="1:3" s="13" customFormat="1" ht="15" hidden="1" customHeight="1" x14ac:dyDescent="0.25">
      <c r="A754" s="31"/>
      <c r="B754" s="14"/>
      <c r="C754" s="62"/>
    </row>
    <row r="755" spans="1:3" s="13" customFormat="1" ht="15" hidden="1" customHeight="1" x14ac:dyDescent="0.25">
      <c r="A755" s="31"/>
      <c r="B755" s="14"/>
      <c r="C755" s="62"/>
    </row>
    <row r="756" spans="1:3" s="13" customFormat="1" ht="15" hidden="1" customHeight="1" x14ac:dyDescent="0.25">
      <c r="A756" s="31"/>
      <c r="B756" s="14"/>
      <c r="C756" s="62"/>
    </row>
    <row r="757" spans="1:3" s="13" customFormat="1" ht="15" hidden="1" customHeight="1" x14ac:dyDescent="0.25">
      <c r="A757" s="31"/>
      <c r="B757" s="14"/>
      <c r="C757" s="62"/>
    </row>
    <row r="758" spans="1:3" s="13" customFormat="1" ht="15" hidden="1" customHeight="1" x14ac:dyDescent="0.25">
      <c r="A758" s="31"/>
      <c r="B758" s="14"/>
      <c r="C758" s="62"/>
    </row>
    <row r="759" spans="1:3" s="13" customFormat="1" ht="15" hidden="1" customHeight="1" x14ac:dyDescent="0.25">
      <c r="A759" s="31"/>
      <c r="B759" s="14"/>
      <c r="C759" s="62"/>
    </row>
    <row r="760" spans="1:3" s="13" customFormat="1" ht="15" hidden="1" customHeight="1" x14ac:dyDescent="0.25">
      <c r="A760" s="31"/>
      <c r="B760" s="14"/>
      <c r="C760" s="62"/>
    </row>
    <row r="761" spans="1:3" s="13" customFormat="1" ht="15" hidden="1" customHeight="1" x14ac:dyDescent="0.25">
      <c r="A761" s="31"/>
      <c r="B761" s="14"/>
      <c r="C761" s="62"/>
    </row>
    <row r="762" spans="1:3" s="13" customFormat="1" ht="15" hidden="1" customHeight="1" x14ac:dyDescent="0.25">
      <c r="A762" s="31"/>
      <c r="B762" s="14"/>
      <c r="C762" s="62"/>
    </row>
    <row r="763" spans="1:3" s="13" customFormat="1" ht="15" hidden="1" customHeight="1" x14ac:dyDescent="0.25">
      <c r="A763" s="31"/>
      <c r="B763" s="14"/>
      <c r="C763" s="62"/>
    </row>
    <row r="764" spans="1:3" s="13" customFormat="1" ht="15" hidden="1" customHeight="1" x14ac:dyDescent="0.25">
      <c r="A764" s="31"/>
      <c r="B764" s="14"/>
      <c r="C764" s="62"/>
    </row>
    <row r="765" spans="1:3" s="13" customFormat="1" ht="15" hidden="1" customHeight="1" x14ac:dyDescent="0.25">
      <c r="A765" s="31"/>
      <c r="B765" s="14"/>
      <c r="C765" s="62"/>
    </row>
    <row r="766" spans="1:3" s="13" customFormat="1" ht="15" hidden="1" customHeight="1" x14ac:dyDescent="0.25">
      <c r="A766" s="31"/>
      <c r="B766" s="14"/>
      <c r="C766" s="62"/>
    </row>
    <row r="767" spans="1:3" s="13" customFormat="1" ht="15" hidden="1" customHeight="1" x14ac:dyDescent="0.25">
      <c r="A767" s="31"/>
      <c r="B767" s="14"/>
      <c r="C767" s="62"/>
    </row>
    <row r="768" spans="1:3" s="13" customFormat="1" ht="15" hidden="1" customHeight="1" x14ac:dyDescent="0.25">
      <c r="A768" s="31"/>
      <c r="B768" s="14"/>
      <c r="C768" s="62"/>
    </row>
    <row r="769" spans="1:3" s="13" customFormat="1" ht="15" hidden="1" customHeight="1" x14ac:dyDescent="0.25">
      <c r="A769" s="31"/>
      <c r="B769" s="14"/>
      <c r="C769" s="62"/>
    </row>
    <row r="770" spans="1:3" s="13" customFormat="1" ht="15" hidden="1" customHeight="1" x14ac:dyDescent="0.25">
      <c r="A770" s="31"/>
      <c r="B770" s="14"/>
      <c r="C770" s="62"/>
    </row>
    <row r="771" spans="1:3" s="13" customFormat="1" ht="15" hidden="1" customHeight="1" x14ac:dyDescent="0.25">
      <c r="A771" s="31"/>
      <c r="B771" s="14"/>
      <c r="C771" s="62"/>
    </row>
    <row r="772" spans="1:3" s="13" customFormat="1" ht="15" hidden="1" customHeight="1" x14ac:dyDescent="0.25">
      <c r="A772" s="31"/>
      <c r="B772" s="14"/>
      <c r="C772" s="62"/>
    </row>
    <row r="773" spans="1:3" s="13" customFormat="1" ht="15" hidden="1" customHeight="1" x14ac:dyDescent="0.25">
      <c r="A773" s="31"/>
      <c r="B773" s="14"/>
      <c r="C773" s="62"/>
    </row>
    <row r="774" spans="1:3" s="13" customFormat="1" ht="15" hidden="1" customHeight="1" x14ac:dyDescent="0.25">
      <c r="A774" s="31"/>
      <c r="B774" s="14"/>
      <c r="C774" s="62"/>
    </row>
    <row r="775" spans="1:3" s="13" customFormat="1" ht="15" hidden="1" customHeight="1" x14ac:dyDescent="0.25">
      <c r="A775" s="31"/>
      <c r="B775" s="14"/>
      <c r="C775" s="62"/>
    </row>
    <row r="776" spans="1:3" s="13" customFormat="1" ht="15" hidden="1" customHeight="1" x14ac:dyDescent="0.25">
      <c r="A776" s="31"/>
      <c r="B776" s="14"/>
      <c r="C776" s="62"/>
    </row>
    <row r="777" spans="1:3" s="13" customFormat="1" ht="15" hidden="1" customHeight="1" x14ac:dyDescent="0.25">
      <c r="A777" s="31"/>
      <c r="B777" s="14"/>
      <c r="C777" s="62"/>
    </row>
    <row r="778" spans="1:3" s="13" customFormat="1" ht="15" hidden="1" customHeight="1" x14ac:dyDescent="0.25">
      <c r="A778" s="31"/>
      <c r="B778" s="14"/>
      <c r="C778" s="62"/>
    </row>
    <row r="779" spans="1:3" s="13" customFormat="1" ht="15" hidden="1" customHeight="1" x14ac:dyDescent="0.25">
      <c r="A779" s="31"/>
      <c r="B779" s="14"/>
      <c r="C779" s="62"/>
    </row>
    <row r="780" spans="1:3" s="13" customFormat="1" ht="15" hidden="1" customHeight="1" x14ac:dyDescent="0.25">
      <c r="A780" s="31"/>
      <c r="B780" s="14"/>
      <c r="C780" s="62"/>
    </row>
    <row r="781" spans="1:3" s="13" customFormat="1" ht="15" hidden="1" customHeight="1" x14ac:dyDescent="0.25">
      <c r="A781" s="31"/>
      <c r="B781" s="14"/>
      <c r="C781" s="62"/>
    </row>
    <row r="782" spans="1:3" s="13" customFormat="1" ht="15" hidden="1" customHeight="1" x14ac:dyDescent="0.25">
      <c r="A782" s="31"/>
      <c r="B782" s="14"/>
      <c r="C782" s="62"/>
    </row>
    <row r="783" spans="1:3" s="13" customFormat="1" ht="15" hidden="1" customHeight="1" x14ac:dyDescent="0.25">
      <c r="A783" s="31"/>
      <c r="B783" s="14"/>
      <c r="C783" s="62"/>
    </row>
    <row r="784" spans="1:3" s="13" customFormat="1" ht="15" hidden="1" customHeight="1" x14ac:dyDescent="0.25">
      <c r="A784" s="31"/>
      <c r="B784" s="14"/>
      <c r="C784" s="62"/>
    </row>
    <row r="785" spans="1:3" s="13" customFormat="1" ht="15" hidden="1" customHeight="1" x14ac:dyDescent="0.25">
      <c r="A785" s="31"/>
      <c r="B785" s="14"/>
      <c r="C785" s="62"/>
    </row>
    <row r="786" spans="1:3" s="13" customFormat="1" ht="15" hidden="1" customHeight="1" x14ac:dyDescent="0.25">
      <c r="A786" s="31"/>
      <c r="B786" s="14"/>
      <c r="C786" s="62"/>
    </row>
    <row r="787" spans="1:3" s="13" customFormat="1" ht="15" hidden="1" customHeight="1" x14ac:dyDescent="0.25">
      <c r="A787" s="31"/>
      <c r="B787" s="14"/>
      <c r="C787" s="62"/>
    </row>
    <row r="788" spans="1:3" s="13" customFormat="1" ht="15" hidden="1" customHeight="1" x14ac:dyDescent="0.25">
      <c r="A788" s="31"/>
      <c r="B788" s="14"/>
      <c r="C788" s="62"/>
    </row>
    <row r="789" spans="1:3" s="13" customFormat="1" ht="15" hidden="1" customHeight="1" x14ac:dyDescent="0.25">
      <c r="A789" s="31"/>
      <c r="B789" s="14"/>
      <c r="C789" s="62"/>
    </row>
    <row r="790" spans="1:3" s="13" customFormat="1" ht="15" hidden="1" customHeight="1" x14ac:dyDescent="0.25">
      <c r="A790" s="31"/>
      <c r="B790" s="14"/>
      <c r="C790" s="62"/>
    </row>
    <row r="791" spans="1:3" s="13" customFormat="1" ht="15" hidden="1" customHeight="1" x14ac:dyDescent="0.25">
      <c r="A791" s="31"/>
      <c r="B791" s="14"/>
      <c r="C791" s="62"/>
    </row>
    <row r="792" spans="1:3" s="13" customFormat="1" ht="15" hidden="1" customHeight="1" x14ac:dyDescent="0.25">
      <c r="A792" s="31"/>
      <c r="B792" s="14"/>
      <c r="C792" s="62"/>
    </row>
    <row r="793" spans="1:3" s="13" customFormat="1" ht="15" hidden="1" customHeight="1" x14ac:dyDescent="0.25">
      <c r="A793" s="31"/>
      <c r="B793" s="14"/>
      <c r="C793" s="62"/>
    </row>
    <row r="794" spans="1:3" s="13" customFormat="1" ht="15" hidden="1" customHeight="1" x14ac:dyDescent="0.25">
      <c r="A794" s="31"/>
      <c r="B794" s="14"/>
      <c r="C794" s="62"/>
    </row>
    <row r="795" spans="1:3" s="13" customFormat="1" ht="15" hidden="1" customHeight="1" x14ac:dyDescent="0.25">
      <c r="A795" s="31"/>
      <c r="B795" s="14"/>
      <c r="C795" s="62"/>
    </row>
    <row r="796" spans="1:3" s="13" customFormat="1" ht="15" hidden="1" customHeight="1" x14ac:dyDescent="0.25">
      <c r="A796" s="31"/>
      <c r="B796" s="14"/>
      <c r="C796" s="62"/>
    </row>
    <row r="797" spans="1:3" s="13" customFormat="1" ht="15" hidden="1" customHeight="1" x14ac:dyDescent="0.25">
      <c r="A797" s="31"/>
      <c r="B797" s="14"/>
      <c r="C797" s="62"/>
    </row>
    <row r="798" spans="1:3" s="13" customFormat="1" ht="15" hidden="1" customHeight="1" x14ac:dyDescent="0.25">
      <c r="A798" s="31"/>
      <c r="B798" s="14"/>
      <c r="C798" s="62"/>
    </row>
    <row r="799" spans="1:3" s="13" customFormat="1" ht="15" hidden="1" customHeight="1" x14ac:dyDescent="0.25">
      <c r="A799" s="31"/>
      <c r="B799" s="14"/>
      <c r="C799" s="62"/>
    </row>
    <row r="800" spans="1:3" s="13" customFormat="1" ht="15" hidden="1" customHeight="1" x14ac:dyDescent="0.25">
      <c r="A800" s="31"/>
      <c r="B800" s="14"/>
      <c r="C800" s="62"/>
    </row>
    <row r="801" spans="1:3" s="13" customFormat="1" ht="15" hidden="1" customHeight="1" x14ac:dyDescent="0.25">
      <c r="A801" s="31"/>
      <c r="B801" s="14"/>
      <c r="C801" s="62"/>
    </row>
    <row r="802" spans="1:3" s="13" customFormat="1" ht="15" hidden="1" customHeight="1" x14ac:dyDescent="0.25">
      <c r="A802" s="31"/>
      <c r="B802" s="14"/>
      <c r="C802" s="62"/>
    </row>
    <row r="803" spans="1:3" s="13" customFormat="1" ht="15" hidden="1" customHeight="1" x14ac:dyDescent="0.25">
      <c r="A803" s="31"/>
      <c r="B803" s="14"/>
      <c r="C803" s="62"/>
    </row>
    <row r="804" spans="1:3" s="13" customFormat="1" ht="15" hidden="1" customHeight="1" x14ac:dyDescent="0.25">
      <c r="A804" s="31"/>
      <c r="B804" s="14"/>
      <c r="C804" s="62"/>
    </row>
    <row r="805" spans="1:3" s="13" customFormat="1" ht="15" hidden="1" customHeight="1" x14ac:dyDescent="0.25">
      <c r="A805" s="31"/>
      <c r="B805" s="14"/>
      <c r="C805" s="62"/>
    </row>
    <row r="806" spans="1:3" s="13" customFormat="1" ht="15" hidden="1" customHeight="1" x14ac:dyDescent="0.25">
      <c r="A806" s="31"/>
      <c r="B806" s="14"/>
      <c r="C806" s="62"/>
    </row>
    <row r="807" spans="1:3" s="13" customFormat="1" ht="15" hidden="1" customHeight="1" x14ac:dyDescent="0.25">
      <c r="A807" s="31"/>
      <c r="B807" s="14"/>
      <c r="C807" s="62"/>
    </row>
    <row r="808" spans="1:3" s="13" customFormat="1" ht="15" hidden="1" customHeight="1" x14ac:dyDescent="0.25">
      <c r="A808" s="31"/>
      <c r="B808" s="14"/>
      <c r="C808" s="62"/>
    </row>
    <row r="809" spans="1:3" s="13" customFormat="1" ht="15" hidden="1" customHeight="1" x14ac:dyDescent="0.25">
      <c r="A809" s="31"/>
      <c r="B809" s="14"/>
      <c r="C809" s="62"/>
    </row>
    <row r="810" spans="1:3" s="13" customFormat="1" ht="15" hidden="1" customHeight="1" x14ac:dyDescent="0.25">
      <c r="A810" s="31"/>
      <c r="B810" s="14"/>
      <c r="C810" s="62"/>
    </row>
    <row r="811" spans="1:3" s="13" customFormat="1" ht="15" hidden="1" customHeight="1" x14ac:dyDescent="0.25">
      <c r="A811" s="31"/>
      <c r="B811" s="14"/>
      <c r="C811" s="62"/>
    </row>
    <row r="812" spans="1:3" s="13" customFormat="1" ht="15" hidden="1" customHeight="1" x14ac:dyDescent="0.25">
      <c r="A812" s="31"/>
      <c r="B812" s="14"/>
      <c r="C812" s="62"/>
    </row>
    <row r="813" spans="1:3" s="13" customFormat="1" ht="15" hidden="1" customHeight="1" x14ac:dyDescent="0.25">
      <c r="A813" s="31"/>
      <c r="B813" s="14"/>
      <c r="C813" s="62"/>
    </row>
    <row r="814" spans="1:3" s="13" customFormat="1" ht="15" hidden="1" customHeight="1" x14ac:dyDescent="0.25">
      <c r="A814" s="31"/>
      <c r="B814" s="14"/>
      <c r="C814" s="62"/>
    </row>
    <row r="815" spans="1:3" s="13" customFormat="1" ht="15" hidden="1" customHeight="1" x14ac:dyDescent="0.25">
      <c r="A815" s="31"/>
      <c r="B815" s="14"/>
      <c r="C815" s="62"/>
    </row>
    <row r="816" spans="1:3" s="13" customFormat="1" ht="15" hidden="1" customHeight="1" x14ac:dyDescent="0.25">
      <c r="A816" s="31"/>
      <c r="B816" s="14"/>
      <c r="C816" s="62"/>
    </row>
    <row r="817" spans="1:3" s="13" customFormat="1" ht="15" hidden="1" customHeight="1" x14ac:dyDescent="0.25">
      <c r="A817" s="31"/>
      <c r="B817" s="14"/>
      <c r="C817" s="62"/>
    </row>
    <row r="818" spans="1:3" s="13" customFormat="1" ht="15" hidden="1" customHeight="1" x14ac:dyDescent="0.25">
      <c r="A818" s="31"/>
      <c r="B818" s="14"/>
      <c r="C818" s="62"/>
    </row>
    <row r="819" spans="1:3" s="13" customFormat="1" ht="15" hidden="1" customHeight="1" x14ac:dyDescent="0.25">
      <c r="A819" s="31"/>
      <c r="B819" s="14"/>
      <c r="C819" s="62"/>
    </row>
    <row r="820" spans="1:3" s="13" customFormat="1" ht="15" hidden="1" customHeight="1" x14ac:dyDescent="0.25">
      <c r="A820" s="31"/>
      <c r="B820" s="14"/>
      <c r="C820" s="62"/>
    </row>
    <row r="821" spans="1:3" s="13" customFormat="1" ht="15" hidden="1" customHeight="1" x14ac:dyDescent="0.25">
      <c r="A821" s="31"/>
      <c r="B821" s="14"/>
      <c r="C821" s="62"/>
    </row>
    <row r="822" spans="1:3" s="13" customFormat="1" ht="15" hidden="1" customHeight="1" x14ac:dyDescent="0.25">
      <c r="A822" s="31"/>
      <c r="B822" s="14"/>
      <c r="C822" s="62"/>
    </row>
    <row r="823" spans="1:3" s="13" customFormat="1" ht="15" hidden="1" customHeight="1" x14ac:dyDescent="0.25">
      <c r="A823" s="31"/>
      <c r="B823" s="14"/>
      <c r="C823" s="62"/>
    </row>
    <row r="824" spans="1:3" s="13" customFormat="1" ht="15" hidden="1" customHeight="1" x14ac:dyDescent="0.25">
      <c r="A824" s="31"/>
      <c r="B824" s="14"/>
      <c r="C824" s="62"/>
    </row>
    <row r="825" spans="1:3" s="13" customFormat="1" ht="15" hidden="1" customHeight="1" x14ac:dyDescent="0.25">
      <c r="A825" s="31"/>
      <c r="B825" s="14"/>
      <c r="C825" s="62"/>
    </row>
    <row r="826" spans="1:3" s="13" customFormat="1" ht="15" hidden="1" customHeight="1" x14ac:dyDescent="0.25">
      <c r="A826" s="31"/>
      <c r="B826" s="14"/>
      <c r="C826" s="62"/>
    </row>
    <row r="827" spans="1:3" s="13" customFormat="1" ht="15" hidden="1" customHeight="1" x14ac:dyDescent="0.25">
      <c r="A827" s="31"/>
      <c r="B827" s="14"/>
      <c r="C827" s="62"/>
    </row>
    <row r="828" spans="1:3" s="13" customFormat="1" ht="15" hidden="1" customHeight="1" x14ac:dyDescent="0.25">
      <c r="A828" s="31"/>
      <c r="B828" s="14"/>
      <c r="C828" s="62"/>
    </row>
    <row r="829" spans="1:3" s="13" customFormat="1" ht="15" hidden="1" customHeight="1" x14ac:dyDescent="0.25">
      <c r="A829" s="31"/>
      <c r="B829" s="14"/>
      <c r="C829" s="62"/>
    </row>
    <row r="830" spans="1:3" s="13" customFormat="1" ht="15" hidden="1" customHeight="1" x14ac:dyDescent="0.25">
      <c r="A830" s="31"/>
      <c r="B830" s="14"/>
      <c r="C830" s="62"/>
    </row>
    <row r="831" spans="1:3" s="13" customFormat="1" ht="15" hidden="1" customHeight="1" x14ac:dyDescent="0.25">
      <c r="A831" s="31"/>
      <c r="B831" s="14"/>
      <c r="C831" s="62"/>
    </row>
    <row r="832" spans="1:3" s="13" customFormat="1" ht="15" hidden="1" customHeight="1" x14ac:dyDescent="0.25">
      <c r="A832" s="31"/>
      <c r="B832" s="14"/>
      <c r="C832" s="62"/>
    </row>
    <row r="833" spans="1:3" s="13" customFormat="1" ht="15" hidden="1" customHeight="1" x14ac:dyDescent="0.25">
      <c r="A833" s="31"/>
      <c r="B833" s="14"/>
      <c r="C833" s="62"/>
    </row>
    <row r="834" spans="1:3" s="13" customFormat="1" ht="15" hidden="1" customHeight="1" x14ac:dyDescent="0.25">
      <c r="A834" s="31"/>
      <c r="B834" s="14"/>
      <c r="C834" s="62"/>
    </row>
    <row r="835" spans="1:3" s="13" customFormat="1" ht="15" hidden="1" customHeight="1" x14ac:dyDescent="0.25">
      <c r="A835" s="31"/>
      <c r="B835" s="14"/>
      <c r="C835" s="62"/>
    </row>
    <row r="836" spans="1:3" s="13" customFormat="1" ht="15" hidden="1" customHeight="1" x14ac:dyDescent="0.25">
      <c r="A836" s="31"/>
      <c r="B836" s="14"/>
      <c r="C836" s="62"/>
    </row>
    <row r="837" spans="1:3" s="13" customFormat="1" ht="15" hidden="1" customHeight="1" x14ac:dyDescent="0.25">
      <c r="A837" s="31"/>
      <c r="B837" s="14"/>
      <c r="C837" s="62"/>
    </row>
    <row r="838" spans="1:3" s="13" customFormat="1" ht="15" hidden="1" customHeight="1" x14ac:dyDescent="0.25">
      <c r="A838" s="31"/>
      <c r="B838" s="14"/>
      <c r="C838" s="62"/>
    </row>
    <row r="839" spans="1:3" s="13" customFormat="1" ht="15" hidden="1" customHeight="1" x14ac:dyDescent="0.25">
      <c r="A839" s="31"/>
      <c r="B839" s="14"/>
      <c r="C839" s="62"/>
    </row>
    <row r="840" spans="1:3" s="13" customFormat="1" ht="15" hidden="1" customHeight="1" x14ac:dyDescent="0.25">
      <c r="A840" s="31"/>
      <c r="B840" s="14"/>
      <c r="C840" s="62"/>
    </row>
    <row r="841" spans="1:3" s="13" customFormat="1" ht="15" hidden="1" customHeight="1" x14ac:dyDescent="0.25">
      <c r="A841" s="31"/>
      <c r="B841" s="14"/>
      <c r="C841" s="62"/>
    </row>
    <row r="842" spans="1:3" s="13" customFormat="1" ht="15" hidden="1" customHeight="1" x14ac:dyDescent="0.25">
      <c r="A842" s="31"/>
      <c r="B842" s="14"/>
      <c r="C842" s="62"/>
    </row>
    <row r="843" spans="1:3" s="13" customFormat="1" ht="15" hidden="1" customHeight="1" x14ac:dyDescent="0.25">
      <c r="A843" s="31"/>
      <c r="B843" s="14"/>
      <c r="C843" s="62"/>
    </row>
    <row r="844" spans="1:3" s="13" customFormat="1" ht="15" hidden="1" customHeight="1" x14ac:dyDescent="0.25">
      <c r="A844" s="31"/>
      <c r="B844" s="14"/>
      <c r="C844" s="62"/>
    </row>
    <row r="845" spans="1:3" s="13" customFormat="1" ht="15" hidden="1" customHeight="1" x14ac:dyDescent="0.25">
      <c r="A845" s="31"/>
      <c r="B845" s="14"/>
      <c r="C845" s="62"/>
    </row>
    <row r="846" spans="1:3" s="13" customFormat="1" ht="15" hidden="1" customHeight="1" x14ac:dyDescent="0.25">
      <c r="A846" s="31"/>
      <c r="B846" s="14"/>
      <c r="C846" s="62"/>
    </row>
    <row r="847" spans="1:3" s="13" customFormat="1" ht="15" hidden="1" customHeight="1" x14ac:dyDescent="0.25">
      <c r="A847" s="31"/>
      <c r="B847" s="14"/>
      <c r="C847" s="62"/>
    </row>
    <row r="848" spans="1:3" s="13" customFormat="1" ht="15" hidden="1" customHeight="1" x14ac:dyDescent="0.25">
      <c r="A848" s="31"/>
      <c r="B848" s="14"/>
      <c r="C848" s="62"/>
    </row>
    <row r="849" spans="1:3" s="13" customFormat="1" ht="15" hidden="1" customHeight="1" x14ac:dyDescent="0.25">
      <c r="A849" s="31"/>
      <c r="B849" s="14"/>
      <c r="C849" s="62"/>
    </row>
    <row r="850" spans="1:3" s="13" customFormat="1" ht="15" hidden="1" customHeight="1" x14ac:dyDescent="0.25">
      <c r="A850" s="31"/>
      <c r="B850" s="14"/>
      <c r="C850" s="62"/>
    </row>
    <row r="851" spans="1:3" s="13" customFormat="1" ht="15" hidden="1" customHeight="1" x14ac:dyDescent="0.25">
      <c r="A851" s="31"/>
      <c r="B851" s="14"/>
      <c r="C851" s="62"/>
    </row>
    <row r="852" spans="1:3" s="13" customFormat="1" ht="15" hidden="1" customHeight="1" x14ac:dyDescent="0.25">
      <c r="A852" s="31"/>
      <c r="B852" s="14"/>
      <c r="C852" s="62"/>
    </row>
    <row r="853" spans="1:3" s="13" customFormat="1" ht="15" hidden="1" customHeight="1" x14ac:dyDescent="0.25">
      <c r="A853" s="31"/>
      <c r="B853" s="14"/>
      <c r="C853" s="62"/>
    </row>
    <row r="854" spans="1:3" s="13" customFormat="1" ht="15" hidden="1" customHeight="1" x14ac:dyDescent="0.25">
      <c r="A854" s="31"/>
      <c r="B854" s="14"/>
      <c r="C854" s="62"/>
    </row>
    <row r="855" spans="1:3" s="13" customFormat="1" ht="15" hidden="1" customHeight="1" x14ac:dyDescent="0.25">
      <c r="A855" s="31"/>
      <c r="B855" s="14"/>
      <c r="C855" s="62"/>
    </row>
    <row r="856" spans="1:3" s="13" customFormat="1" ht="15" hidden="1" customHeight="1" x14ac:dyDescent="0.25">
      <c r="A856" s="31"/>
      <c r="B856" s="14"/>
      <c r="C856" s="62"/>
    </row>
    <row r="857" spans="1:3" s="13" customFormat="1" ht="15" hidden="1" customHeight="1" x14ac:dyDescent="0.25">
      <c r="A857" s="31"/>
      <c r="B857" s="14"/>
      <c r="C857" s="62"/>
    </row>
    <row r="858" spans="1:3" s="13" customFormat="1" ht="15" hidden="1" customHeight="1" x14ac:dyDescent="0.25">
      <c r="A858" s="31"/>
      <c r="B858" s="14"/>
      <c r="C858" s="62"/>
    </row>
    <row r="859" spans="1:3" s="13" customFormat="1" ht="15" hidden="1" customHeight="1" x14ac:dyDescent="0.25">
      <c r="A859" s="31"/>
      <c r="B859" s="14"/>
      <c r="C859" s="62"/>
    </row>
    <row r="860" spans="1:3" s="13" customFormat="1" ht="15" hidden="1" customHeight="1" x14ac:dyDescent="0.25">
      <c r="A860" s="31"/>
      <c r="B860" s="14"/>
      <c r="C860" s="62"/>
    </row>
    <row r="861" spans="1:3" s="13" customFormat="1" ht="15" hidden="1" customHeight="1" x14ac:dyDescent="0.25">
      <c r="A861" s="31"/>
      <c r="B861" s="14"/>
      <c r="C861" s="62"/>
    </row>
    <row r="862" spans="1:3" s="13" customFormat="1" ht="15" hidden="1" customHeight="1" x14ac:dyDescent="0.25">
      <c r="A862" s="31"/>
      <c r="B862" s="14"/>
      <c r="C862" s="62"/>
    </row>
    <row r="863" spans="1:3" s="13" customFormat="1" ht="15" hidden="1" customHeight="1" x14ac:dyDescent="0.25">
      <c r="A863" s="31"/>
      <c r="B863" s="14"/>
      <c r="C863" s="62"/>
    </row>
    <row r="864" spans="1:3" s="13" customFormat="1" ht="15" hidden="1" customHeight="1" x14ac:dyDescent="0.25">
      <c r="A864" s="31"/>
      <c r="B864" s="14"/>
      <c r="C864" s="62"/>
    </row>
    <row r="865" spans="1:3" s="13" customFormat="1" ht="15" hidden="1" customHeight="1" x14ac:dyDescent="0.25">
      <c r="A865" s="31"/>
      <c r="B865" s="14"/>
      <c r="C865" s="62"/>
    </row>
    <row r="866" spans="1:3" s="13" customFormat="1" ht="15" hidden="1" customHeight="1" x14ac:dyDescent="0.25">
      <c r="A866" s="31"/>
      <c r="B866" s="14"/>
      <c r="C866" s="62"/>
    </row>
    <row r="867" spans="1:3" s="13" customFormat="1" ht="15" hidden="1" customHeight="1" x14ac:dyDescent="0.25">
      <c r="A867" s="31"/>
      <c r="B867" s="14"/>
      <c r="C867" s="62"/>
    </row>
    <row r="868" spans="1:3" s="13" customFormat="1" ht="15" hidden="1" customHeight="1" x14ac:dyDescent="0.25">
      <c r="A868" s="31"/>
      <c r="B868" s="14"/>
      <c r="C868" s="62"/>
    </row>
    <row r="869" spans="1:3" s="13" customFormat="1" ht="15" hidden="1" customHeight="1" x14ac:dyDescent="0.25">
      <c r="A869" s="31"/>
      <c r="B869" s="14"/>
      <c r="C869" s="62"/>
    </row>
    <row r="870" spans="1:3" s="13" customFormat="1" ht="15" hidden="1" customHeight="1" x14ac:dyDescent="0.25">
      <c r="A870" s="31"/>
      <c r="B870" s="14"/>
      <c r="C870" s="62"/>
    </row>
    <row r="871" spans="1:3" s="13" customFormat="1" ht="15" hidden="1" customHeight="1" x14ac:dyDescent="0.25">
      <c r="A871" s="31"/>
      <c r="B871" s="14"/>
      <c r="C871" s="62"/>
    </row>
    <row r="872" spans="1:3" s="13" customFormat="1" ht="15" hidden="1" customHeight="1" x14ac:dyDescent="0.25">
      <c r="A872" s="31"/>
      <c r="B872" s="14"/>
      <c r="C872" s="62"/>
    </row>
    <row r="873" spans="1:3" s="13" customFormat="1" ht="15" hidden="1" customHeight="1" x14ac:dyDescent="0.25">
      <c r="A873" s="31"/>
      <c r="B873" s="14"/>
      <c r="C873" s="62"/>
    </row>
    <row r="874" spans="1:3" s="13" customFormat="1" ht="15" hidden="1" customHeight="1" x14ac:dyDescent="0.25">
      <c r="A874" s="31"/>
      <c r="B874" s="14"/>
      <c r="C874" s="62"/>
    </row>
    <row r="875" spans="1:3" s="13" customFormat="1" ht="15" hidden="1" customHeight="1" x14ac:dyDescent="0.25">
      <c r="A875" s="31"/>
      <c r="B875" s="14"/>
      <c r="C875" s="62"/>
    </row>
    <row r="876" spans="1:3" s="13" customFormat="1" ht="15" hidden="1" customHeight="1" x14ac:dyDescent="0.25">
      <c r="A876" s="31"/>
      <c r="B876" s="14"/>
      <c r="C876" s="62"/>
    </row>
    <row r="877" spans="1:3" s="13" customFormat="1" ht="15" hidden="1" customHeight="1" x14ac:dyDescent="0.25">
      <c r="A877" s="31"/>
      <c r="B877" s="14"/>
      <c r="C877" s="62"/>
    </row>
    <row r="878" spans="1:3" s="13" customFormat="1" ht="15" hidden="1" customHeight="1" x14ac:dyDescent="0.25">
      <c r="A878" s="31"/>
      <c r="B878" s="14"/>
      <c r="C878" s="62"/>
    </row>
    <row r="879" spans="1:3" s="13" customFormat="1" ht="15" hidden="1" customHeight="1" x14ac:dyDescent="0.25">
      <c r="A879" s="31"/>
      <c r="B879" s="14"/>
      <c r="C879" s="62"/>
    </row>
    <row r="880" spans="1:3" s="13" customFormat="1" ht="15" hidden="1" customHeight="1" x14ac:dyDescent="0.25">
      <c r="A880" s="31"/>
      <c r="B880" s="14"/>
      <c r="C880" s="62"/>
    </row>
    <row r="881" spans="1:3" s="13" customFormat="1" ht="15" hidden="1" customHeight="1" x14ac:dyDescent="0.25">
      <c r="A881" s="31"/>
      <c r="B881" s="14"/>
      <c r="C881" s="62"/>
    </row>
    <row r="882" spans="1:3" s="13" customFormat="1" ht="15" hidden="1" customHeight="1" x14ac:dyDescent="0.25">
      <c r="A882" s="31"/>
      <c r="B882" s="14"/>
      <c r="C882" s="62"/>
    </row>
    <row r="883" spans="1:3" s="13" customFormat="1" ht="15" hidden="1" customHeight="1" x14ac:dyDescent="0.25">
      <c r="A883" s="31"/>
      <c r="B883" s="14"/>
      <c r="C883" s="62"/>
    </row>
    <row r="884" spans="1:3" s="13" customFormat="1" ht="15" hidden="1" customHeight="1" x14ac:dyDescent="0.25">
      <c r="A884" s="31"/>
      <c r="B884" s="14"/>
      <c r="C884" s="62"/>
    </row>
    <row r="885" spans="1:3" s="13" customFormat="1" ht="15" hidden="1" customHeight="1" x14ac:dyDescent="0.25">
      <c r="A885" s="31"/>
      <c r="B885" s="14"/>
      <c r="C885" s="62"/>
    </row>
    <row r="886" spans="1:3" s="13" customFormat="1" ht="15" hidden="1" customHeight="1" x14ac:dyDescent="0.25">
      <c r="A886" s="31"/>
      <c r="B886" s="14"/>
      <c r="C886" s="62"/>
    </row>
    <row r="887" spans="1:3" s="13" customFormat="1" ht="15" hidden="1" customHeight="1" x14ac:dyDescent="0.25">
      <c r="A887" s="31"/>
      <c r="B887" s="14"/>
      <c r="C887" s="62"/>
    </row>
    <row r="888" spans="1:3" s="13" customFormat="1" ht="15" hidden="1" customHeight="1" x14ac:dyDescent="0.25">
      <c r="A888" s="31"/>
      <c r="B888" s="14"/>
      <c r="C888" s="62"/>
    </row>
    <row r="889" spans="1:3" s="13" customFormat="1" ht="15" hidden="1" customHeight="1" x14ac:dyDescent="0.25">
      <c r="A889" s="31"/>
      <c r="B889" s="14"/>
      <c r="C889" s="62"/>
    </row>
    <row r="890" spans="1:3" s="13" customFormat="1" ht="15" hidden="1" customHeight="1" x14ac:dyDescent="0.25">
      <c r="A890" s="31"/>
      <c r="B890" s="14"/>
      <c r="C890" s="62"/>
    </row>
    <row r="891" spans="1:3" s="13" customFormat="1" ht="15" hidden="1" customHeight="1" x14ac:dyDescent="0.25">
      <c r="A891" s="31"/>
      <c r="B891" s="14"/>
      <c r="C891" s="62"/>
    </row>
    <row r="892" spans="1:3" s="13" customFormat="1" ht="15" hidden="1" customHeight="1" x14ac:dyDescent="0.25">
      <c r="A892" s="31"/>
      <c r="B892" s="14"/>
      <c r="C892" s="62"/>
    </row>
    <row r="893" spans="1:3" s="13" customFormat="1" ht="15" hidden="1" customHeight="1" x14ac:dyDescent="0.25">
      <c r="A893" s="31"/>
      <c r="B893" s="14"/>
      <c r="C893" s="62"/>
    </row>
    <row r="894" spans="1:3" s="13" customFormat="1" ht="15" hidden="1" customHeight="1" x14ac:dyDescent="0.25">
      <c r="A894" s="31"/>
      <c r="B894" s="14"/>
      <c r="C894" s="62"/>
    </row>
    <row r="895" spans="1:3" s="13" customFormat="1" ht="15" hidden="1" customHeight="1" x14ac:dyDescent="0.25">
      <c r="A895" s="31"/>
      <c r="B895" s="14"/>
      <c r="C895" s="62"/>
    </row>
    <row r="896" spans="1:3" s="13" customFormat="1" ht="15" hidden="1" customHeight="1" x14ac:dyDescent="0.25">
      <c r="A896" s="31"/>
      <c r="B896" s="14"/>
      <c r="C896" s="62"/>
    </row>
    <row r="897" spans="1:3" s="13" customFormat="1" ht="15" hidden="1" customHeight="1" x14ac:dyDescent="0.25">
      <c r="A897" s="31"/>
      <c r="B897" s="14"/>
      <c r="C897" s="62"/>
    </row>
    <row r="898" spans="1:3" s="13" customFormat="1" ht="15" hidden="1" customHeight="1" x14ac:dyDescent="0.25">
      <c r="A898" s="31"/>
      <c r="B898" s="14"/>
      <c r="C898" s="62"/>
    </row>
    <row r="899" spans="1:3" s="13" customFormat="1" ht="15" hidden="1" customHeight="1" x14ac:dyDescent="0.25">
      <c r="A899" s="31"/>
      <c r="B899" s="14"/>
      <c r="C899" s="62"/>
    </row>
    <row r="900" spans="1:3" s="13" customFormat="1" ht="15" hidden="1" customHeight="1" x14ac:dyDescent="0.25">
      <c r="A900" s="31"/>
      <c r="B900" s="14"/>
      <c r="C900" s="62"/>
    </row>
    <row r="901" spans="1:3" s="13" customFormat="1" ht="15" hidden="1" customHeight="1" x14ac:dyDescent="0.25">
      <c r="A901" s="31"/>
      <c r="B901" s="14"/>
      <c r="C901" s="62"/>
    </row>
    <row r="902" spans="1:3" s="13" customFormat="1" ht="15" hidden="1" customHeight="1" x14ac:dyDescent="0.25">
      <c r="A902" s="31"/>
      <c r="B902" s="14"/>
      <c r="C902" s="62"/>
    </row>
    <row r="903" spans="1:3" s="13" customFormat="1" ht="15" hidden="1" customHeight="1" x14ac:dyDescent="0.25">
      <c r="A903" s="31"/>
      <c r="B903" s="14"/>
      <c r="C903" s="62"/>
    </row>
    <row r="904" spans="1:3" s="13" customFormat="1" ht="15" hidden="1" customHeight="1" x14ac:dyDescent="0.25">
      <c r="A904" s="31"/>
      <c r="B904" s="14"/>
      <c r="C904" s="62"/>
    </row>
    <row r="905" spans="1:3" s="13" customFormat="1" ht="15" hidden="1" customHeight="1" x14ac:dyDescent="0.25">
      <c r="A905" s="31"/>
      <c r="B905" s="14"/>
      <c r="C905" s="62"/>
    </row>
    <row r="906" spans="1:3" s="13" customFormat="1" ht="15" hidden="1" customHeight="1" x14ac:dyDescent="0.25">
      <c r="A906" s="31"/>
      <c r="B906" s="14"/>
      <c r="C906" s="62"/>
    </row>
    <row r="907" spans="1:3" s="13" customFormat="1" ht="15" hidden="1" customHeight="1" x14ac:dyDescent="0.25">
      <c r="A907" s="31"/>
      <c r="B907" s="14"/>
      <c r="C907" s="62"/>
    </row>
    <row r="908" spans="1:3" s="13" customFormat="1" ht="15" hidden="1" customHeight="1" x14ac:dyDescent="0.25">
      <c r="A908" s="31"/>
      <c r="B908" s="14"/>
      <c r="C908" s="62"/>
    </row>
    <row r="909" spans="1:3" s="13" customFormat="1" ht="15" hidden="1" customHeight="1" x14ac:dyDescent="0.25">
      <c r="A909" s="31"/>
      <c r="B909" s="14"/>
      <c r="C909" s="62"/>
    </row>
    <row r="910" spans="1:3" s="13" customFormat="1" ht="15" hidden="1" customHeight="1" x14ac:dyDescent="0.25">
      <c r="A910" s="31"/>
      <c r="B910" s="14"/>
      <c r="C910" s="62"/>
    </row>
    <row r="911" spans="1:3" s="13" customFormat="1" ht="15" hidden="1" customHeight="1" x14ac:dyDescent="0.25">
      <c r="A911" s="31"/>
      <c r="B911" s="14"/>
      <c r="C911" s="62"/>
    </row>
    <row r="912" spans="1:3" s="13" customFormat="1" ht="15" hidden="1" customHeight="1" x14ac:dyDescent="0.25">
      <c r="A912" s="31"/>
      <c r="B912" s="14"/>
      <c r="C912" s="62"/>
    </row>
    <row r="913" spans="1:3" s="13" customFormat="1" ht="15" hidden="1" customHeight="1" x14ac:dyDescent="0.25">
      <c r="A913" s="31"/>
      <c r="B913" s="14"/>
      <c r="C913" s="62"/>
    </row>
    <row r="914" spans="1:3" s="13" customFormat="1" ht="15" hidden="1" customHeight="1" x14ac:dyDescent="0.25">
      <c r="A914" s="31"/>
      <c r="B914" s="14"/>
      <c r="C914" s="62"/>
    </row>
    <row r="915" spans="1:3" s="13" customFormat="1" ht="15" hidden="1" customHeight="1" x14ac:dyDescent="0.25">
      <c r="A915" s="31"/>
      <c r="B915" s="14"/>
      <c r="C915" s="62"/>
    </row>
    <row r="916" spans="1:3" s="13" customFormat="1" ht="15" hidden="1" customHeight="1" x14ac:dyDescent="0.25">
      <c r="A916" s="31"/>
      <c r="B916" s="14"/>
      <c r="C916" s="62"/>
    </row>
    <row r="917" spans="1:3" s="13" customFormat="1" ht="15" hidden="1" customHeight="1" x14ac:dyDescent="0.25">
      <c r="A917" s="31"/>
      <c r="B917" s="14"/>
      <c r="C917" s="62"/>
    </row>
    <row r="918" spans="1:3" s="13" customFormat="1" ht="15" hidden="1" customHeight="1" x14ac:dyDescent="0.25">
      <c r="A918" s="31"/>
      <c r="B918" s="14"/>
      <c r="C918" s="62"/>
    </row>
    <row r="919" spans="1:3" s="13" customFormat="1" ht="15" hidden="1" customHeight="1" x14ac:dyDescent="0.25">
      <c r="A919" s="31"/>
      <c r="B919" s="14"/>
      <c r="C919" s="62"/>
    </row>
    <row r="920" spans="1:3" s="13" customFormat="1" ht="15" hidden="1" customHeight="1" x14ac:dyDescent="0.25">
      <c r="A920" s="31"/>
      <c r="B920" s="14"/>
      <c r="C920" s="62"/>
    </row>
    <row r="921" spans="1:3" s="13" customFormat="1" ht="15" hidden="1" customHeight="1" x14ac:dyDescent="0.25">
      <c r="A921" s="31"/>
      <c r="B921" s="14"/>
      <c r="C921" s="62"/>
    </row>
    <row r="922" spans="1:3" s="13" customFormat="1" ht="15" hidden="1" customHeight="1" x14ac:dyDescent="0.25">
      <c r="A922" s="31"/>
      <c r="B922" s="14"/>
      <c r="C922" s="62"/>
    </row>
    <row r="923" spans="1:3" s="13" customFormat="1" ht="15" hidden="1" customHeight="1" x14ac:dyDescent="0.25">
      <c r="A923" s="31"/>
      <c r="B923" s="14"/>
      <c r="C923" s="62"/>
    </row>
    <row r="924" spans="1:3" s="13" customFormat="1" ht="15" hidden="1" customHeight="1" x14ac:dyDescent="0.25">
      <c r="A924" s="31"/>
      <c r="B924" s="14"/>
      <c r="C924" s="62"/>
    </row>
    <row r="925" spans="1:3" s="13" customFormat="1" ht="15" hidden="1" customHeight="1" x14ac:dyDescent="0.25">
      <c r="A925" s="31"/>
      <c r="B925" s="14"/>
      <c r="C925" s="62"/>
    </row>
    <row r="926" spans="1:3" s="13" customFormat="1" ht="15" hidden="1" customHeight="1" x14ac:dyDescent="0.25">
      <c r="A926" s="31"/>
      <c r="B926" s="14"/>
      <c r="C926" s="62"/>
    </row>
    <row r="927" spans="1:3" s="13" customFormat="1" ht="15" hidden="1" customHeight="1" x14ac:dyDescent="0.25">
      <c r="A927" s="31"/>
      <c r="B927" s="14"/>
      <c r="C927" s="62"/>
    </row>
    <row r="928" spans="1:3" s="13" customFormat="1" ht="15" hidden="1" customHeight="1" x14ac:dyDescent="0.25">
      <c r="A928" s="31"/>
      <c r="B928" s="14"/>
      <c r="C928" s="62"/>
    </row>
    <row r="929" spans="1:3" s="13" customFormat="1" ht="15" hidden="1" customHeight="1" x14ac:dyDescent="0.25">
      <c r="A929" s="31"/>
      <c r="B929" s="14"/>
      <c r="C929" s="62"/>
    </row>
    <row r="930" spans="1:3" s="13" customFormat="1" ht="15" hidden="1" customHeight="1" x14ac:dyDescent="0.25">
      <c r="A930" s="31"/>
      <c r="B930" s="14"/>
      <c r="C930" s="62"/>
    </row>
    <row r="931" spans="1:3" s="13" customFormat="1" ht="15" hidden="1" customHeight="1" x14ac:dyDescent="0.25">
      <c r="A931" s="31"/>
      <c r="B931" s="14"/>
      <c r="C931" s="62"/>
    </row>
    <row r="932" spans="1:3" s="13" customFormat="1" ht="15" hidden="1" customHeight="1" x14ac:dyDescent="0.25">
      <c r="A932" s="31"/>
      <c r="B932" s="14"/>
      <c r="C932" s="62"/>
    </row>
    <row r="933" spans="1:3" s="13" customFormat="1" ht="15" hidden="1" customHeight="1" x14ac:dyDescent="0.25">
      <c r="A933" s="31"/>
      <c r="B933" s="14"/>
      <c r="C933" s="62"/>
    </row>
    <row r="934" spans="1:3" s="13" customFormat="1" ht="15" hidden="1" customHeight="1" x14ac:dyDescent="0.25">
      <c r="A934" s="31"/>
      <c r="B934" s="14"/>
      <c r="C934" s="62"/>
    </row>
    <row r="935" spans="1:3" s="13" customFormat="1" ht="15" hidden="1" customHeight="1" x14ac:dyDescent="0.25">
      <c r="A935" s="31"/>
      <c r="B935" s="14"/>
      <c r="C935" s="62"/>
    </row>
    <row r="936" spans="1:3" s="13" customFormat="1" ht="15" hidden="1" customHeight="1" x14ac:dyDescent="0.25">
      <c r="A936" s="31"/>
      <c r="B936" s="14"/>
      <c r="C936" s="62"/>
    </row>
    <row r="937" spans="1:3" s="13" customFormat="1" ht="15" hidden="1" customHeight="1" x14ac:dyDescent="0.25">
      <c r="A937" s="31"/>
      <c r="B937" s="14"/>
      <c r="C937" s="62"/>
    </row>
    <row r="938" spans="1:3" s="13" customFormat="1" ht="15" hidden="1" customHeight="1" x14ac:dyDescent="0.25">
      <c r="A938" s="31"/>
      <c r="B938" s="14"/>
      <c r="C938" s="62"/>
    </row>
    <row r="939" spans="1:3" s="13" customFormat="1" ht="15" hidden="1" customHeight="1" x14ac:dyDescent="0.25">
      <c r="A939" s="31"/>
      <c r="B939" s="14"/>
      <c r="C939" s="62"/>
    </row>
    <row r="940" spans="1:3" s="13" customFormat="1" ht="15" hidden="1" customHeight="1" x14ac:dyDescent="0.25">
      <c r="A940" s="31"/>
      <c r="B940" s="14"/>
      <c r="C940" s="62"/>
    </row>
    <row r="941" spans="1:3" s="13" customFormat="1" ht="15" hidden="1" customHeight="1" x14ac:dyDescent="0.25">
      <c r="A941" s="31"/>
      <c r="B941" s="14"/>
      <c r="C941" s="62"/>
    </row>
    <row r="942" spans="1:3" s="13" customFormat="1" ht="15" hidden="1" customHeight="1" x14ac:dyDescent="0.25">
      <c r="A942" s="31"/>
      <c r="B942" s="14"/>
      <c r="C942" s="62"/>
    </row>
    <row r="943" spans="1:3" s="13" customFormat="1" ht="15" hidden="1" customHeight="1" x14ac:dyDescent="0.25">
      <c r="A943" s="31"/>
      <c r="B943" s="14"/>
      <c r="C943" s="62"/>
    </row>
    <row r="944" spans="1:3" s="13" customFormat="1" ht="15" hidden="1" customHeight="1" x14ac:dyDescent="0.25">
      <c r="A944" s="31"/>
      <c r="B944" s="14"/>
      <c r="C944" s="62"/>
    </row>
    <row r="945" spans="1:3" s="13" customFormat="1" ht="15" hidden="1" customHeight="1" x14ac:dyDescent="0.25">
      <c r="A945" s="31"/>
      <c r="B945" s="14"/>
      <c r="C945" s="62"/>
    </row>
    <row r="946" spans="1:3" s="13" customFormat="1" ht="15" hidden="1" customHeight="1" x14ac:dyDescent="0.25">
      <c r="A946" s="31"/>
      <c r="B946" s="14"/>
      <c r="C946" s="62"/>
    </row>
    <row r="947" spans="1:3" s="13" customFormat="1" ht="15" hidden="1" customHeight="1" x14ac:dyDescent="0.25">
      <c r="A947" s="31"/>
      <c r="B947" s="14"/>
      <c r="C947" s="62"/>
    </row>
    <row r="948" spans="1:3" s="13" customFormat="1" ht="15" hidden="1" customHeight="1" x14ac:dyDescent="0.25">
      <c r="A948" s="31"/>
      <c r="B948" s="14"/>
      <c r="C948" s="62"/>
    </row>
    <row r="949" spans="1:3" s="13" customFormat="1" ht="15" hidden="1" customHeight="1" x14ac:dyDescent="0.25">
      <c r="A949" s="31"/>
      <c r="B949" s="14"/>
      <c r="C949" s="62"/>
    </row>
    <row r="950" spans="1:3" s="13" customFormat="1" ht="15" hidden="1" customHeight="1" x14ac:dyDescent="0.25">
      <c r="A950" s="31"/>
      <c r="B950" s="14"/>
      <c r="C950" s="62"/>
    </row>
    <row r="951" spans="1:3" s="13" customFormat="1" ht="15" hidden="1" customHeight="1" x14ac:dyDescent="0.25">
      <c r="A951" s="31"/>
      <c r="B951" s="14"/>
      <c r="C951" s="62"/>
    </row>
    <row r="952" spans="1:3" s="13" customFormat="1" ht="15" hidden="1" customHeight="1" x14ac:dyDescent="0.25">
      <c r="A952" s="31"/>
      <c r="B952" s="14"/>
      <c r="C952" s="62"/>
    </row>
    <row r="953" spans="1:3" s="13" customFormat="1" ht="15" hidden="1" customHeight="1" x14ac:dyDescent="0.25">
      <c r="A953" s="31"/>
      <c r="B953" s="14"/>
      <c r="C953" s="62"/>
    </row>
    <row r="954" spans="1:3" s="13" customFormat="1" ht="15" hidden="1" customHeight="1" x14ac:dyDescent="0.25">
      <c r="A954" s="31"/>
      <c r="B954" s="14"/>
      <c r="C954" s="62"/>
    </row>
    <row r="955" spans="1:3" s="13" customFormat="1" ht="15" hidden="1" customHeight="1" x14ac:dyDescent="0.25">
      <c r="A955" s="31"/>
      <c r="B955" s="14"/>
      <c r="C955" s="62"/>
    </row>
    <row r="956" spans="1:3" s="13" customFormat="1" ht="15" hidden="1" customHeight="1" x14ac:dyDescent="0.25">
      <c r="A956" s="31"/>
      <c r="B956" s="14"/>
      <c r="C956" s="62"/>
    </row>
    <row r="957" spans="1:3" s="13" customFormat="1" ht="15" hidden="1" customHeight="1" x14ac:dyDescent="0.25">
      <c r="A957" s="31"/>
      <c r="B957" s="14"/>
      <c r="C957" s="62"/>
    </row>
    <row r="958" spans="1:3" s="13" customFormat="1" ht="15" hidden="1" customHeight="1" x14ac:dyDescent="0.25">
      <c r="A958" s="31"/>
      <c r="B958" s="14"/>
      <c r="C958" s="62"/>
    </row>
    <row r="959" spans="1:3" s="13" customFormat="1" ht="15" hidden="1" customHeight="1" x14ac:dyDescent="0.25">
      <c r="A959" s="31"/>
      <c r="B959" s="14"/>
      <c r="C959" s="62"/>
    </row>
    <row r="960" spans="1:3" s="13" customFormat="1" ht="15" hidden="1" customHeight="1" x14ac:dyDescent="0.25">
      <c r="A960" s="31"/>
      <c r="B960" s="14"/>
      <c r="C960" s="62"/>
    </row>
    <row r="961" spans="1:3" s="13" customFormat="1" ht="15" hidden="1" customHeight="1" x14ac:dyDescent="0.25">
      <c r="A961" s="31"/>
      <c r="B961" s="14"/>
      <c r="C961" s="62"/>
    </row>
    <row r="962" spans="1:3" s="13" customFormat="1" ht="15" hidden="1" customHeight="1" x14ac:dyDescent="0.25">
      <c r="A962" s="31"/>
      <c r="B962" s="14"/>
      <c r="C962" s="62"/>
    </row>
    <row r="963" spans="1:3" s="13" customFormat="1" ht="15" hidden="1" customHeight="1" x14ac:dyDescent="0.25">
      <c r="A963" s="31"/>
      <c r="B963" s="14"/>
      <c r="C963" s="62"/>
    </row>
    <row r="964" spans="1:3" s="13" customFormat="1" ht="15" hidden="1" customHeight="1" x14ac:dyDescent="0.25">
      <c r="A964" s="31"/>
      <c r="B964" s="14"/>
      <c r="C964" s="62"/>
    </row>
    <row r="965" spans="1:3" s="13" customFormat="1" ht="15" hidden="1" customHeight="1" x14ac:dyDescent="0.25">
      <c r="A965" s="31"/>
      <c r="B965" s="14"/>
      <c r="C965" s="62"/>
    </row>
    <row r="966" spans="1:3" s="13" customFormat="1" ht="15" hidden="1" customHeight="1" x14ac:dyDescent="0.25">
      <c r="A966" s="31"/>
      <c r="B966" s="14"/>
      <c r="C966" s="62"/>
    </row>
    <row r="967" spans="1:3" s="13" customFormat="1" ht="15" hidden="1" customHeight="1" x14ac:dyDescent="0.25">
      <c r="A967" s="31"/>
      <c r="B967" s="14"/>
      <c r="C967" s="62"/>
    </row>
    <row r="968" spans="1:3" s="13" customFormat="1" ht="15" hidden="1" customHeight="1" x14ac:dyDescent="0.25">
      <c r="A968" s="31"/>
      <c r="B968" s="14"/>
      <c r="C968" s="62"/>
    </row>
    <row r="969" spans="1:3" s="13" customFormat="1" ht="15" hidden="1" customHeight="1" x14ac:dyDescent="0.25">
      <c r="A969" s="31"/>
      <c r="B969" s="14"/>
      <c r="C969" s="62"/>
    </row>
    <row r="970" spans="1:3" s="13" customFormat="1" ht="15" hidden="1" customHeight="1" x14ac:dyDescent="0.25">
      <c r="A970" s="31"/>
      <c r="B970" s="14"/>
      <c r="C970" s="62"/>
    </row>
    <row r="971" spans="1:3" s="13" customFormat="1" ht="15" hidden="1" customHeight="1" x14ac:dyDescent="0.25">
      <c r="A971" s="31"/>
      <c r="B971" s="14"/>
      <c r="C971" s="62"/>
    </row>
    <row r="972" spans="1:3" s="13" customFormat="1" ht="15" hidden="1" customHeight="1" x14ac:dyDescent="0.25">
      <c r="A972" s="31"/>
      <c r="B972" s="14"/>
      <c r="C972" s="62"/>
    </row>
    <row r="973" spans="1:3" s="13" customFormat="1" ht="15" hidden="1" customHeight="1" x14ac:dyDescent="0.25">
      <c r="A973" s="31"/>
      <c r="B973" s="14"/>
      <c r="C973" s="62"/>
    </row>
    <row r="974" spans="1:3" s="13" customFormat="1" ht="15" hidden="1" customHeight="1" x14ac:dyDescent="0.25">
      <c r="A974" s="31"/>
      <c r="B974" s="14"/>
      <c r="C974" s="62"/>
    </row>
    <row r="975" spans="1:3" s="13" customFormat="1" ht="15" hidden="1" customHeight="1" x14ac:dyDescent="0.25">
      <c r="A975" s="31"/>
      <c r="B975" s="14"/>
      <c r="C975" s="62"/>
    </row>
    <row r="976" spans="1:3" s="13" customFormat="1" ht="15" hidden="1" customHeight="1" x14ac:dyDescent="0.25">
      <c r="A976" s="31"/>
      <c r="B976" s="14"/>
      <c r="C976" s="62"/>
    </row>
    <row r="977" spans="1:3" s="13" customFormat="1" ht="15" hidden="1" customHeight="1" x14ac:dyDescent="0.25">
      <c r="A977" s="31"/>
      <c r="B977" s="14"/>
      <c r="C977" s="62"/>
    </row>
    <row r="978" spans="1:3" s="13" customFormat="1" ht="15" hidden="1" customHeight="1" x14ac:dyDescent="0.25">
      <c r="A978" s="31"/>
      <c r="B978" s="14"/>
      <c r="C978" s="62"/>
    </row>
    <row r="979" spans="1:3" s="13" customFormat="1" ht="15" hidden="1" customHeight="1" x14ac:dyDescent="0.25">
      <c r="A979" s="31"/>
      <c r="B979" s="14"/>
      <c r="C979" s="62"/>
    </row>
    <row r="980" spans="1:3" s="13" customFormat="1" ht="15" hidden="1" customHeight="1" x14ac:dyDescent="0.25">
      <c r="A980" s="31"/>
      <c r="B980" s="14"/>
      <c r="C980" s="62"/>
    </row>
    <row r="981" spans="1:3" s="13" customFormat="1" ht="15" hidden="1" customHeight="1" x14ac:dyDescent="0.25">
      <c r="A981" s="31"/>
      <c r="B981" s="14"/>
      <c r="C981" s="62"/>
    </row>
    <row r="982" spans="1:3" s="13" customFormat="1" ht="15" hidden="1" customHeight="1" x14ac:dyDescent="0.25">
      <c r="A982" s="31"/>
      <c r="B982" s="14"/>
      <c r="C982" s="62"/>
    </row>
    <row r="983" spans="1:3" s="13" customFormat="1" ht="15" hidden="1" customHeight="1" x14ac:dyDescent="0.25">
      <c r="A983" s="31"/>
      <c r="B983" s="14"/>
      <c r="C983" s="62"/>
    </row>
    <row r="984" spans="1:3" s="13" customFormat="1" ht="15" hidden="1" customHeight="1" x14ac:dyDescent="0.25">
      <c r="A984" s="31"/>
      <c r="B984" s="14"/>
      <c r="C984" s="62"/>
    </row>
    <row r="985" spans="1:3" s="13" customFormat="1" ht="15" hidden="1" customHeight="1" x14ac:dyDescent="0.25">
      <c r="A985" s="31"/>
      <c r="B985" s="14"/>
      <c r="C985" s="62"/>
    </row>
    <row r="986" spans="1:3" s="13" customFormat="1" ht="15" hidden="1" customHeight="1" x14ac:dyDescent="0.25">
      <c r="A986" s="31"/>
      <c r="B986" s="14"/>
      <c r="C986" s="62"/>
    </row>
    <row r="987" spans="1:3" s="13" customFormat="1" ht="15" hidden="1" customHeight="1" x14ac:dyDescent="0.25">
      <c r="A987" s="31"/>
      <c r="B987" s="14"/>
      <c r="C987" s="62"/>
    </row>
    <row r="988" spans="1:3" s="13" customFormat="1" ht="15" hidden="1" customHeight="1" x14ac:dyDescent="0.25">
      <c r="A988" s="31"/>
      <c r="B988" s="14"/>
      <c r="C988" s="62"/>
    </row>
    <row r="989" spans="1:3" s="13" customFormat="1" ht="15" hidden="1" customHeight="1" x14ac:dyDescent="0.25">
      <c r="A989" s="31"/>
      <c r="B989" s="14"/>
      <c r="C989" s="62"/>
    </row>
    <row r="990" spans="1:3" s="13" customFormat="1" ht="15" hidden="1" customHeight="1" x14ac:dyDescent="0.25">
      <c r="A990" s="31"/>
      <c r="B990" s="14"/>
      <c r="C990" s="62"/>
    </row>
    <row r="991" spans="1:3" s="13" customFormat="1" ht="15" hidden="1" customHeight="1" x14ac:dyDescent="0.25">
      <c r="A991" s="31"/>
      <c r="B991" s="14"/>
      <c r="C991" s="62"/>
    </row>
    <row r="992" spans="1:3" s="13" customFormat="1" ht="15" hidden="1" customHeight="1" x14ac:dyDescent="0.25">
      <c r="A992" s="31"/>
      <c r="B992" s="14"/>
      <c r="C992" s="62"/>
    </row>
    <row r="993" spans="1:3" s="13" customFormat="1" ht="15" hidden="1" customHeight="1" x14ac:dyDescent="0.25">
      <c r="A993" s="31"/>
      <c r="B993" s="14"/>
      <c r="C993" s="62"/>
    </row>
    <row r="994" spans="1:3" s="13" customFormat="1" ht="15" hidden="1" customHeight="1" x14ac:dyDescent="0.25">
      <c r="A994" s="31"/>
      <c r="B994" s="14"/>
      <c r="C994" s="62"/>
    </row>
    <row r="995" spans="1:3" s="13" customFormat="1" ht="15" hidden="1" customHeight="1" x14ac:dyDescent="0.25">
      <c r="A995" s="31"/>
      <c r="B995" s="14"/>
      <c r="C995" s="62"/>
    </row>
    <row r="996" spans="1:3" s="13" customFormat="1" ht="15" hidden="1" customHeight="1" x14ac:dyDescent="0.25">
      <c r="A996" s="31"/>
      <c r="B996" s="14"/>
      <c r="C996" s="62"/>
    </row>
    <row r="997" spans="1:3" s="13" customFormat="1" ht="15" hidden="1" customHeight="1" x14ac:dyDescent="0.25">
      <c r="A997" s="31"/>
      <c r="B997" s="14"/>
      <c r="C997" s="62"/>
    </row>
    <row r="998" spans="1:3" s="13" customFormat="1" ht="15" hidden="1" customHeight="1" x14ac:dyDescent="0.25">
      <c r="A998" s="31"/>
      <c r="B998" s="14"/>
      <c r="C998" s="62"/>
    </row>
    <row r="999" spans="1:3" s="13" customFormat="1" ht="15" hidden="1" customHeight="1" x14ac:dyDescent="0.25">
      <c r="A999" s="31"/>
      <c r="B999" s="14"/>
      <c r="C999" s="62"/>
    </row>
    <row r="1000" spans="1:3" s="13" customFormat="1" ht="15" hidden="1" customHeight="1" x14ac:dyDescent="0.25">
      <c r="A1000" s="31"/>
      <c r="B1000" s="14"/>
      <c r="C1000" s="62"/>
    </row>
    <row r="1001" spans="1:3" s="13" customFormat="1" ht="15" hidden="1" customHeight="1" x14ac:dyDescent="0.25">
      <c r="A1001" s="31"/>
      <c r="B1001" s="14"/>
      <c r="C1001" s="62"/>
    </row>
    <row r="1002" spans="1:3" s="13" customFormat="1" ht="15" hidden="1" customHeight="1" x14ac:dyDescent="0.25">
      <c r="A1002" s="31"/>
      <c r="B1002" s="14"/>
      <c r="C1002" s="62"/>
    </row>
    <row r="1003" spans="1:3" s="13" customFormat="1" ht="15" hidden="1" customHeight="1" x14ac:dyDescent="0.25">
      <c r="A1003" s="31"/>
      <c r="B1003" s="14"/>
      <c r="C1003" s="62"/>
    </row>
    <row r="1004" spans="1:3" s="13" customFormat="1" ht="15" hidden="1" customHeight="1" x14ac:dyDescent="0.25">
      <c r="A1004" s="31"/>
      <c r="B1004" s="14"/>
      <c r="C1004" s="62"/>
    </row>
    <row r="1005" spans="1:3" s="13" customFormat="1" ht="15" hidden="1" customHeight="1" x14ac:dyDescent="0.25">
      <c r="A1005" s="31"/>
      <c r="B1005" s="14"/>
      <c r="C1005" s="62"/>
    </row>
    <row r="1006" spans="1:3" s="13" customFormat="1" ht="15" hidden="1" customHeight="1" x14ac:dyDescent="0.25">
      <c r="A1006" s="31"/>
      <c r="B1006" s="14"/>
      <c r="C1006" s="62"/>
    </row>
    <row r="1007" spans="1:3" s="13" customFormat="1" ht="15" hidden="1" customHeight="1" x14ac:dyDescent="0.25">
      <c r="A1007" s="31"/>
      <c r="B1007" s="14"/>
      <c r="C1007" s="62"/>
    </row>
    <row r="1008" spans="1:3" s="13" customFormat="1" ht="15" hidden="1" customHeight="1" x14ac:dyDescent="0.25">
      <c r="A1008" s="31"/>
      <c r="B1008" s="14"/>
      <c r="C1008" s="62"/>
    </row>
    <row r="1009" spans="1:3" s="13" customFormat="1" ht="15" hidden="1" customHeight="1" x14ac:dyDescent="0.25">
      <c r="A1009" s="31"/>
      <c r="B1009" s="14"/>
      <c r="C1009" s="62"/>
    </row>
    <row r="1010" spans="1:3" s="13" customFormat="1" ht="15" hidden="1" customHeight="1" x14ac:dyDescent="0.25">
      <c r="A1010" s="31"/>
      <c r="B1010" s="14"/>
      <c r="C1010" s="62"/>
    </row>
    <row r="1011" spans="1:3" s="13" customFormat="1" ht="15" hidden="1" customHeight="1" x14ac:dyDescent="0.25">
      <c r="A1011" s="31"/>
      <c r="B1011" s="14"/>
      <c r="C1011" s="62"/>
    </row>
    <row r="1012" spans="1:3" s="13" customFormat="1" ht="15" hidden="1" customHeight="1" x14ac:dyDescent="0.25">
      <c r="A1012" s="31"/>
      <c r="B1012" s="14"/>
      <c r="C1012" s="62"/>
    </row>
    <row r="1013" spans="1:3" s="13" customFormat="1" ht="15" hidden="1" customHeight="1" x14ac:dyDescent="0.25">
      <c r="A1013" s="31"/>
      <c r="B1013" s="14"/>
      <c r="C1013" s="62"/>
    </row>
    <row r="1014" spans="1:3" s="13" customFormat="1" ht="15" hidden="1" customHeight="1" x14ac:dyDescent="0.25">
      <c r="A1014" s="31"/>
      <c r="B1014" s="14"/>
      <c r="C1014" s="62"/>
    </row>
    <row r="1015" spans="1:3" s="13" customFormat="1" ht="15" hidden="1" customHeight="1" x14ac:dyDescent="0.25">
      <c r="A1015" s="31"/>
      <c r="B1015" s="14"/>
      <c r="C1015" s="62"/>
    </row>
    <row r="1016" spans="1:3" s="13" customFormat="1" ht="15" hidden="1" customHeight="1" x14ac:dyDescent="0.25">
      <c r="A1016" s="31"/>
      <c r="B1016" s="14"/>
      <c r="C1016" s="62"/>
    </row>
    <row r="1017" spans="1:3" s="13" customFormat="1" ht="15" hidden="1" customHeight="1" x14ac:dyDescent="0.25">
      <c r="A1017" s="31"/>
      <c r="B1017" s="14"/>
      <c r="C1017" s="62"/>
    </row>
    <row r="1018" spans="1:3" s="13" customFormat="1" ht="15" hidden="1" customHeight="1" x14ac:dyDescent="0.25">
      <c r="A1018" s="31"/>
      <c r="B1018" s="14"/>
      <c r="C1018" s="62"/>
    </row>
    <row r="1019" spans="1:3" s="13" customFormat="1" ht="15" hidden="1" customHeight="1" x14ac:dyDescent="0.25">
      <c r="A1019" s="31"/>
      <c r="B1019" s="14"/>
      <c r="C1019" s="62"/>
    </row>
    <row r="1020" spans="1:3" s="13" customFormat="1" ht="12.5" hidden="1" x14ac:dyDescent="0.25">
      <c r="A1020" s="31"/>
      <c r="B1020" s="14"/>
      <c r="C1020" s="62"/>
    </row>
    <row r="1021" spans="1:3" s="13" customFormat="1" ht="12.5" hidden="1" x14ac:dyDescent="0.25">
      <c r="A1021" s="31"/>
      <c r="B1021" s="14"/>
      <c r="C1021" s="62"/>
    </row>
    <row r="1022" spans="1:3" s="13" customFormat="1" ht="12.5" hidden="1" x14ac:dyDescent="0.25">
      <c r="A1022" s="31"/>
      <c r="B1022" s="14"/>
      <c r="C1022" s="62"/>
    </row>
  </sheetData>
  <sheetProtection algorithmName="SHA-512" hashValue="5SE8BjUuqxD/F2Qx8GuhSkZ6cX7oqMsXzVqlr32mzUvXTXUlOJMK38Z8gNF7zr46o1eh+wt/G5r7j8eJSDNgQg==" saltValue="gv+1nrDFVZQFY9zytXJUmw==" spinCount="100000" sheet="1" objects="1" scenarios="1"/>
  <mergeCells count="2">
    <mergeCell ref="G1:M2"/>
    <mergeCell ref="A1:C1"/>
  </mergeCells>
  <conditionalFormatting sqref="G1 F2:F65536 G9:M65536 G4 C81:D65536 A6:A8 A3:A4 C8:D8 C2:C6 A62:B65536 B2:B8 B10:B61 L5:M8 E1:E1048576 N1:IV1048576 A1 D1:D6">
    <cfRule type="containsErrors" dxfId="6" priority="10" stopIfTrue="1">
      <formula>ISERROR(A1)</formula>
    </cfRule>
  </conditionalFormatting>
  <conditionalFormatting sqref="A9">
    <cfRule type="containsErrors" dxfId="5" priority="4" stopIfTrue="1">
      <formula>ISERROR(A9)</formula>
    </cfRule>
  </conditionalFormatting>
  <conditionalFormatting sqref="B9">
    <cfRule type="containsErrors" dxfId="4" priority="3" stopIfTrue="1">
      <formula>ISERROR(B9)</formula>
    </cfRule>
  </conditionalFormatting>
  <conditionalFormatting sqref="A10:A61">
    <cfRule type="containsErrors" dxfId="3" priority="2" stopIfTrue="1">
      <formula>ISERROR(A10)</formula>
    </cfRule>
  </conditionalFormatting>
  <conditionalFormatting sqref="H6:K8 G5:G8">
    <cfRule type="containsErrors" dxfId="2" priority="1" stopIfTrue="1">
      <formula>ISERROR(G5)</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9"/>
  <sheetViews>
    <sheetView showGridLines="0" showZeros="0" zoomScale="81" zoomScaleNormal="81" workbookViewId="0">
      <selection activeCell="G39" sqref="G39"/>
    </sheetView>
  </sheetViews>
  <sheetFormatPr defaultColWidth="0" defaultRowHeight="12.75" customHeight="1" zeroHeight="1" x14ac:dyDescent="0.25"/>
  <cols>
    <col min="1" max="1" width="2.7265625" style="71" customWidth="1"/>
    <col min="2" max="2" width="50.54296875" style="71" customWidth="1"/>
    <col min="3" max="3" width="27.453125" style="71" customWidth="1"/>
    <col min="4" max="4" width="12.81640625" style="71" customWidth="1"/>
    <col min="5" max="8" width="9.1796875" style="71" customWidth="1"/>
    <col min="9" max="9" width="6.26953125" style="71" customWidth="1"/>
    <col min="10" max="14" width="9.1796875" style="71" customWidth="1"/>
    <col min="15" max="15" width="0" style="71" hidden="1" customWidth="1"/>
    <col min="16" max="16384" width="9.1796875" style="71" hidden="1"/>
  </cols>
  <sheetData>
    <row r="1" spans="2:14" ht="12.5" x14ac:dyDescent="0.25">
      <c r="G1" s="72"/>
      <c r="H1" s="72"/>
      <c r="I1" s="72"/>
      <c r="J1" s="72"/>
      <c r="K1" s="72"/>
      <c r="L1" s="72"/>
      <c r="M1" s="72"/>
      <c r="N1" s="72"/>
    </row>
    <row r="2" spans="2:14" ht="12.5" x14ac:dyDescent="0.25">
      <c r="G2" s="72"/>
      <c r="H2" s="72"/>
      <c r="I2" s="72"/>
      <c r="J2" s="72"/>
      <c r="K2" s="72"/>
      <c r="M2" s="72"/>
      <c r="N2" s="72"/>
    </row>
    <row r="3" spans="2:14" s="8" customFormat="1" ht="18" x14ac:dyDescent="0.4">
      <c r="B3" s="6" t="s">
        <v>24</v>
      </c>
      <c r="C3" s="7"/>
      <c r="G3" s="72"/>
    </row>
    <row r="4" spans="2:14" ht="12.5" x14ac:dyDescent="0.25">
      <c r="G4" s="72"/>
    </row>
    <row r="5" spans="2:14" ht="12.5" x14ac:dyDescent="0.25">
      <c r="G5" s="72"/>
    </row>
    <row r="6" spans="2:14" ht="12.75" customHeight="1" x14ac:dyDescent="0.25">
      <c r="G6" s="72"/>
    </row>
    <row r="7" spans="2:14" ht="12.5" x14ac:dyDescent="0.25">
      <c r="G7" s="72"/>
    </row>
    <row r="8" spans="2:14" ht="12.5" x14ac:dyDescent="0.25">
      <c r="G8" s="72"/>
    </row>
    <row r="9" spans="2:14" ht="12.5" x14ac:dyDescent="0.25">
      <c r="G9" s="72"/>
    </row>
    <row r="10" spans="2:14" ht="13" x14ac:dyDescent="0.25">
      <c r="G10" s="72"/>
      <c r="H10" s="9"/>
    </row>
    <row r="11" spans="2:14" ht="12.5" x14ac:dyDescent="0.25">
      <c r="G11" s="72"/>
      <c r="H11" s="76"/>
      <c r="I11" s="21"/>
      <c r="J11" s="21"/>
      <c r="K11" s="21"/>
      <c r="L11" s="21"/>
    </row>
    <row r="12" spans="2:14" ht="12.75" customHeight="1" x14ac:dyDescent="0.25">
      <c r="G12" s="72"/>
      <c r="H12" s="76"/>
      <c r="I12" s="18"/>
      <c r="J12" s="18"/>
      <c r="K12" s="18"/>
      <c r="L12" s="18"/>
      <c r="M12" s="73"/>
      <c r="N12" s="73"/>
    </row>
    <row r="13" spans="2:14" ht="12.5" x14ac:dyDescent="0.25">
      <c r="G13" s="72"/>
      <c r="H13" s="76"/>
      <c r="I13" s="18"/>
      <c r="J13" s="18"/>
      <c r="K13" s="18"/>
      <c r="L13" s="18"/>
    </row>
    <row r="14" spans="2:14" ht="12.5" x14ac:dyDescent="0.25">
      <c r="G14" s="72"/>
      <c r="H14" s="22"/>
      <c r="I14" s="18"/>
      <c r="J14" s="77"/>
      <c r="K14" s="18"/>
      <c r="L14" s="18"/>
    </row>
    <row r="15" spans="2:14" ht="12.5" x14ac:dyDescent="0.25"/>
    <row r="16" spans="2:14" ht="12.5" x14ac:dyDescent="0.25"/>
    <row r="17" ht="12.5" x14ac:dyDescent="0.25"/>
    <row r="18" ht="12.75" customHeight="1" x14ac:dyDescent="0.25"/>
    <row r="19" ht="12.5" x14ac:dyDescent="0.25"/>
    <row r="20" ht="12.5" x14ac:dyDescent="0.25"/>
    <row r="21" ht="12.5" x14ac:dyDescent="0.25"/>
    <row r="22" ht="12.5" x14ac:dyDescent="0.25"/>
    <row r="23" ht="12.5" x14ac:dyDescent="0.25"/>
    <row r="24" ht="12.5" x14ac:dyDescent="0.25"/>
    <row r="25" ht="12.5" x14ac:dyDescent="0.25"/>
    <row r="26" ht="12.5" x14ac:dyDescent="0.25"/>
    <row r="27" ht="12.5" x14ac:dyDescent="0.25"/>
    <row r="28" ht="12.5" x14ac:dyDescent="0.25"/>
    <row r="29" ht="12.5" x14ac:dyDescent="0.25"/>
    <row r="30" ht="12.5" x14ac:dyDescent="0.25"/>
    <row r="31" ht="12.5" x14ac:dyDescent="0.25"/>
    <row r="32" ht="12.5" x14ac:dyDescent="0.25"/>
    <row r="33" ht="12.5" x14ac:dyDescent="0.25"/>
    <row r="34" ht="12.5" x14ac:dyDescent="0.25"/>
    <row r="35" ht="12.5" x14ac:dyDescent="0.25"/>
    <row r="36" ht="12.5" x14ac:dyDescent="0.25"/>
    <row r="37" ht="12.5" x14ac:dyDescent="0.25"/>
    <row r="38" ht="12.5" x14ac:dyDescent="0.25"/>
    <row r="39" ht="12.5" x14ac:dyDescent="0.25"/>
  </sheetData>
  <sheetProtection algorithmName="SHA-512" hashValue="mgtKviXgRQk2Cc0uKw6d43U3ouB0gL0xAl8Z9qJbktrhDERxjQbAD6W1rwUs+M6nOkpVwT2F/aU6goF/v9U9wQ==" saltValue="iSUrHKrnu84kli52w77puA==" spinCount="100000" sheet="1" objects="1" scenarios="1"/>
  <conditionalFormatting sqref="I12:L14 H11:H14">
    <cfRule type="containsErrors" dxfId="1" priority="1" stopIfTrue="1">
      <formula>ISERROR(H11)</formula>
    </cfRule>
  </conditionalFormatting>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zoomScale="85" zoomScaleNormal="85" workbookViewId="0">
      <selection activeCell="J35" sqref="J35"/>
    </sheetView>
  </sheetViews>
  <sheetFormatPr defaultColWidth="0" defaultRowHeight="0" customHeight="1" zeroHeight="1" x14ac:dyDescent="0.25"/>
  <cols>
    <col min="1" max="1" width="2.7265625" style="71" customWidth="1"/>
    <col min="2" max="2" width="50.54296875" style="71" customWidth="1"/>
    <col min="3" max="3" width="27.453125" style="71" customWidth="1"/>
    <col min="4" max="4" width="12.81640625" style="71" customWidth="1"/>
    <col min="5" max="8" width="9.1796875" style="71" customWidth="1"/>
    <col min="9" max="9" width="6.26953125" style="71" customWidth="1"/>
    <col min="10" max="14" width="9.1796875" style="71" customWidth="1"/>
    <col min="15" max="18" width="0" style="71" hidden="1" customWidth="1"/>
    <col min="19" max="16384" width="9.1796875" style="71" hidden="1"/>
  </cols>
  <sheetData>
    <row r="1" spans="2:14" ht="12.5" x14ac:dyDescent="0.25">
      <c r="G1" s="72"/>
      <c r="H1" s="72"/>
      <c r="I1" s="72"/>
      <c r="J1" s="72"/>
      <c r="K1" s="72"/>
      <c r="L1" s="72"/>
      <c r="M1" s="72"/>
      <c r="N1" s="72"/>
    </row>
    <row r="2" spans="2:14" ht="12.5" x14ac:dyDescent="0.25">
      <c r="G2" s="72"/>
      <c r="H2" s="72"/>
      <c r="I2" s="72"/>
      <c r="J2" s="72"/>
      <c r="K2" s="72"/>
      <c r="M2" s="72"/>
      <c r="N2" s="72"/>
    </row>
    <row r="3" spans="2:14" s="8" customFormat="1" ht="18" x14ac:dyDescent="0.4">
      <c r="B3" s="6" t="s">
        <v>24</v>
      </c>
      <c r="C3" s="7"/>
      <c r="G3" s="72"/>
    </row>
    <row r="4" spans="2:14" ht="12.5" x14ac:dyDescent="0.25">
      <c r="G4" s="72"/>
    </row>
    <row r="5" spans="2:14" ht="12.5" x14ac:dyDescent="0.25">
      <c r="G5" s="72"/>
    </row>
    <row r="6" spans="2:14" ht="12.5" x14ac:dyDescent="0.25">
      <c r="G6" s="72"/>
    </row>
    <row r="7" spans="2:14" ht="12.5" x14ac:dyDescent="0.25">
      <c r="G7" s="72"/>
    </row>
    <row r="8" spans="2:14" ht="12.5" x14ac:dyDescent="0.25">
      <c r="G8" s="72"/>
    </row>
    <row r="9" spans="2:14" ht="12.5" x14ac:dyDescent="0.25">
      <c r="G9" s="72"/>
    </row>
    <row r="10" spans="2:14" ht="13" x14ac:dyDescent="0.25">
      <c r="G10" s="72"/>
      <c r="H10" s="9"/>
    </row>
    <row r="11" spans="2:14" ht="12.5" x14ac:dyDescent="0.25">
      <c r="G11" s="72"/>
      <c r="H11" s="76"/>
      <c r="I11" s="21"/>
      <c r="J11" s="21"/>
      <c r="K11" s="21"/>
      <c r="L11" s="21"/>
    </row>
    <row r="12" spans="2:14" ht="12.5" x14ac:dyDescent="0.25">
      <c r="G12" s="72"/>
      <c r="H12" s="76"/>
      <c r="I12" s="18"/>
      <c r="J12" s="18"/>
      <c r="K12" s="18"/>
      <c r="L12" s="18"/>
      <c r="M12" s="73"/>
      <c r="N12" s="73"/>
    </row>
    <row r="13" spans="2:14" ht="12.5" x14ac:dyDescent="0.25">
      <c r="G13" s="72"/>
      <c r="H13" s="76"/>
      <c r="I13" s="18"/>
      <c r="J13" s="18"/>
      <c r="K13" s="18"/>
      <c r="L13" s="18"/>
    </row>
    <row r="14" spans="2:14" ht="12.5" x14ac:dyDescent="0.25">
      <c r="G14" s="72"/>
      <c r="H14" s="22"/>
      <c r="I14" s="18"/>
      <c r="J14" s="18"/>
      <c r="K14" s="18"/>
      <c r="L14" s="18"/>
    </row>
    <row r="15" spans="2:14" ht="12.5" x14ac:dyDescent="0.25"/>
    <row r="16" spans="2:14" ht="12.5" x14ac:dyDescent="0.25"/>
    <row r="17" ht="12.5" x14ac:dyDescent="0.25"/>
    <row r="18" ht="12.75" customHeight="1" x14ac:dyDescent="0.25"/>
    <row r="19" ht="12.5" x14ac:dyDescent="0.25"/>
    <row r="20" ht="12.5" x14ac:dyDescent="0.25"/>
    <row r="21" ht="12.5" x14ac:dyDescent="0.25"/>
    <row r="22" ht="12.5" x14ac:dyDescent="0.25"/>
    <row r="23" ht="12.5" x14ac:dyDescent="0.25"/>
    <row r="24" ht="12.5" x14ac:dyDescent="0.25"/>
    <row r="25" ht="12.5" x14ac:dyDescent="0.25"/>
    <row r="26" ht="12.5" x14ac:dyDescent="0.25"/>
    <row r="27" ht="12.5" x14ac:dyDescent="0.25"/>
    <row r="28" ht="12.5" x14ac:dyDescent="0.25"/>
    <row r="29" ht="12.5" x14ac:dyDescent="0.25"/>
    <row r="30" ht="12.5" x14ac:dyDescent="0.25"/>
    <row r="31" ht="12.5" x14ac:dyDescent="0.25"/>
    <row r="32" ht="12.5" x14ac:dyDescent="0.25"/>
    <row r="33" ht="12.5" x14ac:dyDescent="0.25"/>
    <row r="34" ht="12.5" x14ac:dyDescent="0.25"/>
    <row r="35" ht="12.5" x14ac:dyDescent="0.25"/>
    <row r="36" ht="12.5" x14ac:dyDescent="0.25"/>
    <row r="37" ht="12.5" x14ac:dyDescent="0.25"/>
    <row r="38" ht="12.5" x14ac:dyDescent="0.25"/>
    <row r="39" ht="12.75" customHeight="1" x14ac:dyDescent="0.25"/>
  </sheetData>
  <sheetProtection algorithmName="SHA-512" hashValue="Otat8i5Ujh6GQiOiBlO0THB0hnh+EM0egGakVMooXKzra+KwvGYV2RusgwqpP5TNeO0VsG2KyPARHC31tJcK2Q==" saltValue="vaq/gF0pRihdax/cdwuBjw==" spinCount="100000" sheet="1" objects="1" scenarios="1"/>
  <conditionalFormatting sqref="I12:L14 H11:H14">
    <cfRule type="containsErrors" dxfId="0" priority="1" stopIfTrue="1">
      <formula>ISERROR(H11)</formula>
    </cfRule>
  </conditionalFormatting>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Create a new document." ma:contentTypeScope="" ma:versionID="fd35da0339f18181bf69844397233bdb">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3eaee28fca7048f8304b1ebb8d286c92"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Props1.xml><?xml version="1.0" encoding="utf-8"?>
<ds:datastoreItem xmlns:ds="http://schemas.openxmlformats.org/officeDocument/2006/customXml" ds:itemID="{AE3B93F1-DBAF-4F03-8ED0-EDA91D41368B}"/>
</file>

<file path=customXml/itemProps2.xml><?xml version="1.0" encoding="utf-8"?>
<ds:datastoreItem xmlns:ds="http://schemas.openxmlformats.org/officeDocument/2006/customXml" ds:itemID="{841B3784-92FE-4A25-B30A-BC2A8C4F3129}"/>
</file>

<file path=customXml/itemProps3.xml><?xml version="1.0" encoding="utf-8"?>
<ds:datastoreItem xmlns:ds="http://schemas.openxmlformats.org/officeDocument/2006/customXml" ds:itemID="{48D9DEDF-02BE-446F-8E8A-D210BAF782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Dagoverzicht</vt:lpstr>
      <vt:lpstr>Weekoverzicht</vt:lpstr>
      <vt:lpstr>Jaaroverzicht</vt:lpstr>
      <vt:lpstr>Weekoverzicht in %</vt:lpstr>
      <vt:lpstr>Brandstofgrafiek</vt:lpstr>
      <vt:lpstr>Brandstofgrafiek meerjaren</vt:lpstr>
      <vt:lpstr>Brandstofgrafiek!Afdrukbereik</vt:lpstr>
      <vt:lpstr>'Brandstofgrafiek meerjaren'!Afdrukbereik</vt:lpstr>
      <vt:lpstr>Dagoverzicht!Afdrukbereik</vt:lpstr>
      <vt:lpstr>Jaaroverzicht!Afdrukbereik</vt:lpstr>
      <vt:lpstr>Weekoverzicht!Afdrukbereik</vt:lpstr>
      <vt:lpstr>'Weekoverzicht in %'!Afdrukbereik</vt:lpstr>
      <vt:lpstr>Dagoverzicht!Afdruktitels</vt:lpstr>
      <vt:lpstr>Jaaroverzicht!Afdruktitels</vt:lpstr>
      <vt:lpstr>Weekoverzicht!Afdruktitels</vt:lpstr>
      <vt:lpstr>'Weekoverzicht in %'!Afdruktitels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dc:creator>
  <cp:lastModifiedBy>Saskia van der Riet</cp:lastModifiedBy>
  <cp:lastPrinted>2012-01-13T09:05:13Z</cp:lastPrinted>
  <dcterms:created xsi:type="dcterms:W3CDTF">2002-01-07T12:11:23Z</dcterms:created>
  <dcterms:modified xsi:type="dcterms:W3CDTF">2022-06-01T12:35:57Z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